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C5FC6AF6-52E6-43FC-825F-1E509BE3BB44}"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<sst xmlns="http://schemas.openxmlformats.org/spreadsheetml/2006/main" count="1161" uniqueCount="566">
  <si>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</si>
  <si>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</si>
  <si>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</si>
  <si>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</si>
  <si>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</si>
  <si>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</si>
  <si>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</si>
  <si>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</si>
  <si>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</si>
  <si>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</si>
  <si>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</si>
  <si>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</si>
  <si>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</si>
  <si>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</si>
  <si>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</si>
  <si>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</si>
  <si>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</si>
  <si>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</si>
  <si>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</si>
  <si>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</si>
  <si>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</si>
  <si>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</si>
  <si>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</si>
  <si>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</si>
  <si>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</si>
  <si>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</si>
  <si>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</si>
  <si>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</si>
  <si>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</si>
  <si>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</si>
  <si>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</si>
  <si>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</si>
  <si>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</si>
  <si>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</si>
  <si>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</si>
  <si>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</si>
  <si>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</si>
  <si>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</si>
  <si>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</si>
  <si>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</si>
  <si>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</si>
  <si>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</si>
  <si>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</si>
  <si>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</si>
  <si>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</si>
  <si>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</si>
  <si>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</si>
  <si>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</si>
  <si>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</si>
  <si>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</si>
  <si>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</si>
  <si>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</si>
  <si>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</si>
  <si>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</si>
  <si>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</si>
  <si>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</si>
  <si>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</si>
  <si>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</si>
  <si>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</si>
  <si>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</si>
  <si>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</si>
  <si>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</si>
  <si>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</si>
  <si>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</si>
  <si>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</si>
  <si>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</si>
  <si>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</si>
  <si>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</si>
  <si>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</si>
  <si>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</si>
  <si>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</si>
  <si>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</si>
  <si>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</si>
  <si>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</si>
  <si>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</si>
  <si>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</si>
  <si>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</si>
  <si>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</si>
  <si>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</si>
  <si>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</si>
  <si>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</si>
  <si>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</si>
  <si>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</si>
  <si>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</si>
  <si>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</si>
  <si>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</si>
  <si>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</si>
  <si>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</si>
  <si>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</si>
  <si>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</si>
  <si>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</si>
  <si>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</si>
  <si>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</si>
  <si>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</si>
  <si>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古座川町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</si>
  <si>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</si>
  <si>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</si>
  <si>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</si>
  <si>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</si>
  <si>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</si>
  <si>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</si>
  <si>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</si>
  <si>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</si>
  <si>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</si>
  <si>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</si>
  <si>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</si>
  <si>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</si>
  <si>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</si>
  <si>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</si>
  <si>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</si>
  <si>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</si>
  <si>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</si>
  <si>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</si>
  <si>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</si>
  <si>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</si>
  <si>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</si>
  <si>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</si>
  <si>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</si>
  <si>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</si>
  <si>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</si>
  <si>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</si>
  <si>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</si>
  <si>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</si>
  <si>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</si>
  <si>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</si>
  <si>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</si>
  <si>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</si>
  <si>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</si>
  <si>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</si>
  <si>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</si>
  <si>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</si>
  <si>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</si>
  <si>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</si>
  <si>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</si>
  <si>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</si>
  <si>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</si>
  <si>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</si>
  <si>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</si>
  <si>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</si>
  <si>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</si>
  <si>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</si>
  <si>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</si>
  <si>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</si>
  <si>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</si>
  <si>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</si>
  <si>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</si>
  <si>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</si>
  <si>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</si>
  <si>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</si>
  <si>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</si>
  <si>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</si>
  <si>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</si>
  <si>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</si>
  <si>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</si>
  <si>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</si>
  <si>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</si>
  <si>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</si>
  <si>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</si>
  <si>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</si>
  <si>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</si>
  <si>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</si>
  <si>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</si>
  <si>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</si>
  <si>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</si>
  <si>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</si>
  <si>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</si>
  <si>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</si>
  <si>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</si>
  <si>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</si>
  <si>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</si>
  <si>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</si>
  <si>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</si>
  <si>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</si>
  <si>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</si>
  <si>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</si>
  <si>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</si>
  <si>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</si>
  <si>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</si>
  <si>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</si>
  <si>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</si>
  <si>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</si>
  <si>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</si>
  <si>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</si>
  <si>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</si>
  <si>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</si>
  <si>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</si>
  <si>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</si>
  <si>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</si>
  <si>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</si>
  <si>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</si>
  <si>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</si>
  <si>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</si>
  <si>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</si>
  <si>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</si>
  <si>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</si>
  <si>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</si>
  <si>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</si>
  <si>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</si>
  <si>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</si>
  <si>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</si>
  <si>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</si>
  <si>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</si>
  <si>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</si>
  <si>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和歌山県古座川町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</si>
  <si>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</si>
  <si>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</si>
  <si>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</si>
  <si>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</si>
  <si>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</si>
  <si>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</si>
  <si>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</si>
  <si>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</si>
  <si>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</si>
  <si>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</si>
  <si>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</si>
  <si>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</si>
  <si>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</si>
  <si>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</si>
  <si>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</si>
  <si>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</si>
  <si>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</si>
  <si>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</si>
  <si>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</si>
  <si>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</si>
  <si>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</si>
  <si>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</si>
  <si>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</si>
  <si>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</si>
  <si>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</si>
  <si>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</si>
  <si>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</si>
  <si>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</si>
  <si>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</si>
  <si>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</si>
  <si>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</si>
  <si>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</si>
  <si>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</si>
  <si>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</si>
  <si>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</si>
  <si>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</si>
  <si>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</si>
  <si>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</si>
  <si>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</si>
  <si>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</si>
  <si>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</si>
  <si>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</si>
  <si>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</si>
  <si>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</si>
  <si>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</si>
  <si>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</si>
  <si>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</si>
  <si>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</si>
  <si>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</si>
  <si>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</si>
  <si>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</si>
  <si>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</si>
  <si>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</si>
  <si>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</si>
  <si>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</si>
  <si>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</si>
  <si>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</si>
  <si>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</si>
  <si>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</si>
  <si>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</si>
  <si>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</si>
  <si>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</si>
  <si>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</si>
  <si>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</si>
  <si>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</si>
  <si>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</si>
  <si>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</si>
  <si>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</si>
  <si>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</si>
  <si>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</si>
  <si>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</si>
  <si>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</si>
  <si>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</si>
  <si>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</si>
  <si>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</si>
  <si>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</si>
  <si>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</si>
  <si>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</si>
  <si>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</si>
  <si>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</si>
  <si>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</si>
  <si>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</si>
  <si>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</si>
  <si>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</si>
  <si>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</si>
  <si>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</si>
  <si>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</si>
  <si>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</si>
  <si>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</si>
  <si>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</si>
  <si>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</si>
  <si>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</si>
  <si>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</si>
  <si>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</si>
  <si>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</si>
  <si>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</si>
  <si>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</si>
  <si>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</si>
  <si>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</si>
  <si>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</si>
  <si>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</si>
  <si>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</si>
  <si>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</si>
  <si>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</si>
  <si>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</si>
  <si>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</si>
  <si>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</si>
  <si>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</si>
  <si>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</si>
  <si>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</si>
  <si>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</si>
  <si>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</si>
  <si>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</si>
  <si>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</si>
  <si>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</si>
  <si>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</si>
  <si>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</si>
  <si>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</si>
  <si>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</si>
  <si>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</si>
  <si>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</si>
  <si>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</si>
  <si>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</si>
  <si>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</si>
  <si>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</si>
  <si>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</si>
  <si>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</si>
  <si>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</si>
  <si>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</si>
  <si>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</si>
  <si>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</si>
  <si>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</si>
  <si>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</si>
  <si>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</si>
  <si>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</si>
  <si>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</si>
  <si>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</si>
  <si>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</si>
  <si>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</si>
  <si>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</si>
  <si>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</si>
  <si>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</si>
  <si>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</si>
  <si>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</si>
  <si>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</si>
  <si>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</si>
  <si>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</si>
  <si>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</si>
  <si>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</si>
  <si>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</si>
  <si>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和歌山県古座川町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</si>
  <si>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</si>
  <si>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</si>
  <si>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</si>
  <si>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</si>
  <si>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</si>
  <si>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</si>
  <si>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</si>
  <si>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</si>
  <si>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</si>
  <si>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</si>
  <si>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</si>
  <si>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</si>
  <si>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</si>
  <si>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</si>
  <si>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</si>
  <si>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</si>
  <si>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</si>
  <si>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</si>
  <si>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</si>
  <si>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</si>
  <si>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</si>
  <si>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</si>
  <si>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</si>
  <si>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</si>
  <si>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</si>
  <si>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</si>
  <si>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</si>
  <si>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</si>
  <si>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</si>
  <si>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</si>
  <si>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</si>
  <si>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</si>
  <si>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</si>
  <si>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</si>
  <si>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</si>
  <si>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国民健康保険七川診療所特別会計</t>
    <phoneticPr fontId="5"/>
  </si>
  <si>
    <t>国民健康保険明神診療所特別会計</t>
    <phoneticPr fontId="5"/>
  </si>
  <si>
    <t>介護保険特別会計</t>
    <phoneticPr fontId="5"/>
  </si>
  <si>
    <t>後期高齢者医療特別会計</t>
    <phoneticPr fontId="5"/>
  </si>
  <si>
    <t>簡易水道事業特別会計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</si>
  <si>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</si>
  <si>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</si>
  <si>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</si>
  <si>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</si>
  <si>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</si>
  <si>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</si>
  <si>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</si>
  <si>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</si>
  <si>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</si>
  <si>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</si>
  <si>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</si>
  <si>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</si>
  <si>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</si>
  <si>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</si>
  <si>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</si>
  <si>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</si>
  <si>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</si>
  <si>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</si>
  <si>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</si>
  <si>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</si>
  <si>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</si>
  <si>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</si>
  <si>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</si>
  <si>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</si>
  <si>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</si>
  <si>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</si>
  <si>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</si>
  <si>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</si>
  <si>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</si>
  <si>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</si>
  <si>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</si>
  <si>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</si>
  <si>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</si>
  <si>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</si>
  <si>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</si>
  <si>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</si>
  <si>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</si>
  <si>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</si>
  <si>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</si>
  <si>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</si>
  <si>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</si>
  <si>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</si>
  <si>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</si>
  <si>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</si>
  <si>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</si>
  <si>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</si>
  <si>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</si>
  <si>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</si>
  <si>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</si>
  <si>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</si>
  <si>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</si>
  <si>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</si>
  <si>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</si>
  <si>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</si>
  <si>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</si>
  <si>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</si>
  <si>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</si>
  <si>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</si>
  <si>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</si>
  <si>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</si>
  <si>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</si>
  <si>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</si>
  <si>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</si>
  <si>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</si>
  <si>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</si>
  <si>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</si>
  <si>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</si>
  <si>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</si>
  <si>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</si>
  <si>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</si>
  <si>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</si>
  <si>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</si>
  <si>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</si>
  <si>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</si>
  <si>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</si>
  <si>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</si>
  <si>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</si>
  <si>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</si>
  <si>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</si>
  <si>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</si>
  <si>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</si>
  <si>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</si>
  <si>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</si>
  <si>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</si>
  <si>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</si>
  <si>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</si>
  <si>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</si>
  <si>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</si>
  <si>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</si>
  <si>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</si>
  <si>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</si>
  <si>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</si>
  <si>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</si>
  <si>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</si>
  <si>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</si>
  <si>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</si>
  <si>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</si>
  <si>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</si>
  <si>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</si>
  <si>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</si>
  <si>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</si>
  <si>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</si>
  <si>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</si>
  <si>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</si>
  <si>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</si>
  <si>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</si>
  <si>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</si>
  <si>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</si>
  <si>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</si>
  <si>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</si>
  <si>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</si>
  <si>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</si>
  <si>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</si>
  <si>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</si>
  <si>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</si>
  <si>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</si>
  <si>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</si>
  <si>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</si>
  <si>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</si>
  <si>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</si>
  <si>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</si>
  <si>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</si>
  <si>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</si>
  <si>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</si>
  <si>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</si>
  <si>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</si>
  <si>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</si>
  <si>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</si>
  <si>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</si>
  <si>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</si>
  <si>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</si>
  <si>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</si>
  <si>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</si>
  <si>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</si>
  <si>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</si>
  <si>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</si>
  <si>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6.43</t>
  </si>
  <si>
    <t>▲ 1.35</t>
  </si>
  <si>
    <t>▲ 2.34</t>
  </si>
  <si>
    <t>一般会計</t>
  </si>
  <si>
    <t>簡易水道事業特別会計</t>
  </si>
  <si>
    <t>介護保険特別会計</t>
  </si>
  <si>
    <t>後期高齢者医療特別会計</t>
  </si>
  <si>
    <t>国民健康保険特別会計</t>
  </si>
  <si>
    <t>国民健康保険七川診療所特別会計</t>
  </si>
  <si>
    <t>国民健康保険明神診療所特別会計</t>
  </si>
  <si>
    <t>へき地診療所特別会計</t>
  </si>
  <si>
    <t>その他会計（赤字）</t>
  </si>
  <si>
    <t>その他会計（黒字）</t>
  </si>
  <si>
    <t>R02</t>
    <phoneticPr fontId="5"/>
  </si>
  <si>
    <t>R03</t>
    <phoneticPr fontId="5"/>
  </si>
  <si>
    <t>R04</t>
    <phoneticPr fontId="5"/>
  </si>
  <si>
    <t>R05</t>
    <phoneticPr fontId="5"/>
  </si>
  <si>
    <t>R06</t>
    <phoneticPr fontId="5"/>
  </si>
  <si>
    <t>和歌山県市町村総合事務組合</t>
    <rPh sb="0" eb="13">
      <t>ワカヤマケンシチョウソンソウゴウジムクミアイ</t>
    </rPh>
    <phoneticPr fontId="2"/>
  </si>
  <si>
    <t>串本町古座川町衛生施設事務組合</t>
    <rPh sb="0" eb="7">
      <t>クシモトチョウコザガワチョウ</t>
    </rPh>
    <rPh sb="7" eb="11">
      <t>エイセイシセツ</t>
    </rPh>
    <rPh sb="11" eb="15">
      <t>ジムクミアイ</t>
    </rPh>
    <phoneticPr fontId="2"/>
  </si>
  <si>
    <t>紀南学園事務組合</t>
    <rPh sb="0" eb="8">
      <t>キナンガクエンジムクミアイ</t>
    </rPh>
    <phoneticPr fontId="2"/>
  </si>
  <si>
    <t>東牟婁郡町村新宮市老人福祉施設事務組合（普通会計）</t>
    <rPh sb="0" eb="4">
      <t>ヒガシムログン</t>
    </rPh>
    <rPh sb="4" eb="6">
      <t>チョウソン</t>
    </rPh>
    <rPh sb="6" eb="9">
      <t>シングウシ</t>
    </rPh>
    <rPh sb="9" eb="19">
      <t>ロウジンフクシシセツジムクミアイ</t>
    </rPh>
    <rPh sb="20" eb="24">
      <t>フツウカイケイ</t>
    </rPh>
    <phoneticPr fontId="2"/>
  </si>
  <si>
    <t>東牟婁郡町村新宮市老人福祉施設事務組合（公営企業会計）</t>
    <rPh sb="0" eb="4">
      <t>ヒガシムログン</t>
    </rPh>
    <rPh sb="4" eb="6">
      <t>チョウソン</t>
    </rPh>
    <rPh sb="6" eb="9">
      <t>シングウシ</t>
    </rPh>
    <rPh sb="9" eb="19">
      <t>ロウジンフクシシセツジムクミアイ</t>
    </rPh>
    <rPh sb="20" eb="26">
      <t>コウエイキギョウカイケイ</t>
    </rPh>
    <phoneticPr fontId="2"/>
  </si>
  <si>
    <t>和歌山県地方税回収機構</t>
    <rPh sb="0" eb="11">
      <t>ワカヤマケンチホウゼイカイシュウキコウ</t>
    </rPh>
    <phoneticPr fontId="2"/>
  </si>
  <si>
    <t>和歌山県後期高齢者医療広域連合（普通会計）</t>
    <rPh sb="0" eb="9">
      <t>ワカヤマケンコウキコウレイシャ</t>
    </rPh>
    <rPh sb="9" eb="11">
      <t>イリョウ</t>
    </rPh>
    <rPh sb="11" eb="15">
      <t>コウイキレンゴウ</t>
    </rPh>
    <rPh sb="16" eb="20">
      <t>フツウカイケイ</t>
    </rPh>
    <phoneticPr fontId="2"/>
  </si>
  <si>
    <t>和歌山県後期高齢者医療広域連合（特別会計）</t>
    <rPh sb="0" eb="9">
      <t>ワカヤマケンコウキコウレイシャ</t>
    </rPh>
    <rPh sb="9" eb="11">
      <t>イリョウ</t>
    </rPh>
    <rPh sb="11" eb="15">
      <t>コウイキレンゴウ</t>
    </rPh>
    <rPh sb="16" eb="18">
      <t>トクベツ</t>
    </rPh>
    <rPh sb="18" eb="20">
      <t>カイケイ</t>
    </rPh>
    <phoneticPr fontId="2"/>
  </si>
  <si>
    <t>紀南環境広域施設組合</t>
    <rPh sb="0" eb="4">
      <t>キナンカンキョウ</t>
    </rPh>
    <rPh sb="4" eb="6">
      <t>コウイキ</t>
    </rPh>
    <rPh sb="6" eb="10">
      <t>シセツクミアイ</t>
    </rPh>
    <phoneticPr fontId="2"/>
  </si>
  <si>
    <t>新宮周辺広域市町村圏事務組合（普通会計）</t>
    <rPh sb="0" eb="14">
      <t>シングウシュウヘンコウイキシチョウソンケンジムクミアイ</t>
    </rPh>
    <rPh sb="15" eb="19">
      <t>フツウカイケイ</t>
    </rPh>
    <phoneticPr fontId="2"/>
  </si>
  <si>
    <t>新宮周辺広域市町村圏事務組合（特別会計）</t>
    <rPh sb="0" eb="14">
      <t>シングウシュウヘンコウイキシチョウソンケンジムクミアイ</t>
    </rPh>
    <rPh sb="15" eb="19">
      <t>トクベツカイケイ</t>
    </rPh>
    <phoneticPr fontId="2"/>
  </si>
  <si>
    <t>-</t>
    <phoneticPr fontId="2"/>
  </si>
  <si>
    <t>防災対策基金</t>
    <rPh sb="0" eb="2">
      <t>ボウサイ</t>
    </rPh>
    <rPh sb="2" eb="4">
      <t>タイサク</t>
    </rPh>
    <rPh sb="4" eb="6">
      <t>キキン</t>
    </rPh>
    <phoneticPr fontId="5"/>
  </si>
  <si>
    <t>公共施設整備基金</t>
    <rPh sb="0" eb="2">
      <t>コウキョウ</t>
    </rPh>
    <rPh sb="2" eb="4">
      <t>シセツ</t>
    </rPh>
    <rPh sb="4" eb="8">
      <t>セイビキキン</t>
    </rPh>
    <phoneticPr fontId="5"/>
  </si>
  <si>
    <t>残土処理施設整備基金</t>
    <rPh sb="0" eb="2">
      <t>ザンド</t>
    </rPh>
    <rPh sb="2" eb="4">
      <t>ショリ</t>
    </rPh>
    <rPh sb="4" eb="6">
      <t>シセツ</t>
    </rPh>
    <rPh sb="6" eb="10">
      <t>セイビキキン</t>
    </rPh>
    <phoneticPr fontId="5"/>
  </si>
  <si>
    <t>福祉基金</t>
    <rPh sb="0" eb="2">
      <t>フクシ</t>
    </rPh>
    <rPh sb="2" eb="4">
      <t>キキン</t>
    </rPh>
    <phoneticPr fontId="5"/>
  </si>
  <si>
    <t>森林環境譲与税基金</t>
    <rPh sb="0" eb="2">
      <t>シンリン</t>
    </rPh>
    <rPh sb="2" eb="4">
      <t>カンキョウ</t>
    </rPh>
    <rPh sb="4" eb="7">
      <t>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</si>
</sst>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B648-4243-ACD0-1ADEB7E071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114394</c:v>
                </c:pt>
                <c:pt idx="1">
                  <c:v>183276</c:v>
                </c:pt>
                <c:pt idx="2">
                  <c:v>145687</c:v>
                </c:pt>
                <c:pt idx="3">
                  <c:v>174201</c:v>
                </c:pt>
                <c:pt idx="4">
                  <c:v>325863</c:v>
                </c:pt>
              </c:numCache>
            </c:numRef>
          </c:val>
          <c:smooth val="0"/>
          <c:extLst>
            <c:ext xmlns:c16="http://schemas.microsoft.com/office/drawing/2014/chart" uri="{C3380CC4-5D6E-409C-BE32-E72D297353CC}">
              <c16:uniqueId val="{00000001-B648-4243-ACD0-1ADEB7E071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19.190000000000001</c:v>
                </c:pt>
                <c:pt idx="1">
                  <c:v>24.4</c:v>
                </c:pt>
                <c:pt idx="2">
                  <c:v>18.34</c:v>
                </c:pt>
                <c:pt idx="3">
                  <c:v>17.18</c:v>
                </c:pt>
                <c:pt idx="4">
                  <c:v>14.41</c:v>
                </c:pt>
              </c:numCache>
            </c:numRef>
          </c:val>
          <c:extLst>
            <c:ext xmlns:c16="http://schemas.microsoft.com/office/drawing/2014/chart" uri="{C3380CC4-5D6E-409C-BE32-E72D297353CC}">
              <c16:uniqueId val="{00000000-983E-4C1B-B533-F7EC7C249A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57.28</c:v>
                </c:pt>
                <c:pt idx="1">
                  <c:v>52.45</c:v>
                </c:pt>
                <c:pt idx="2">
                  <c:v>53.32</c:v>
                </c:pt>
                <c:pt idx="3">
                  <c:v>53.94</c:v>
                </c:pt>
                <c:pt idx="4">
                  <c:v>52.64</c:v>
                </c:pt>
              </c:numCache>
            </c:numRef>
          </c:val>
          <c:extLst>
            <c:ext xmlns:c16="http://schemas.microsoft.com/office/drawing/2014/chart" uri="{C3380CC4-5D6E-409C-BE32-E72D297353CC}">
              <c16:uniqueId val="{00000001-983E-4C1B-B533-F7EC7C249A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0.17</c:v>
                </c:pt>
                <c:pt idx="1">
                  <c:v>6.86</c:v>
                </c:pt>
                <c:pt idx="2">
                  <c:v>-6.43</c:v>
                </c:pt>
                <c:pt idx="3">
                  <c:v>-1.35</c:v>
                </c:pt>
                <c:pt idx="4">
                  <c:v>-2.34</c:v>
                </c:pt>
              </c:numCache>
            </c:numRef>
          </c:val>
          <c:smooth val="0"/>
          <c:extLst>
            <c:ext xmlns:c16="http://schemas.microsoft.com/office/drawing/2014/chart" uri="{C3380CC4-5D6E-409C-BE32-E72D297353CC}">
              <c16:uniqueId val="{00000002-983E-4C1B-B533-F7EC7C249A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17-4C46-899D-901D6E0059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17-4C46-899D-901D6E005917}"/>
            </c:ext>
          </c:extLst>
        </c:ser>
        <c:ser>
          <c:idx val="2"/>
          <c:order val="2"/>
          <c:tx>
            <c:strRef>
              <c:f>データシート!$A$29</c:f>
              <c:strCache>
                <c:ptCount val="1"/>
                <c:pt idx="0">
                  <c:v>へき地診療所特別会計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517-4C46-899D-901D6E005917}"/>
            </c:ext>
          </c:extLst>
        </c:ser>
        <c:ser>
          <c:idx val="3"/>
          <c:order val="3"/>
          <c:tx>
            <c:strRef>
              <c:f>データシート!$A$30</c:f>
              <c:strCache>
                <c:ptCount val="1"/>
                <c:pt idx="0">
                  <c:v>国民健康保険明神診療所特別会計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517-4C46-899D-901D6E005917}"/>
            </c:ext>
          </c:extLst>
        </c:ser>
        <c:ser>
          <c:idx val="4"/>
          <c:order val="4"/>
          <c:tx>
            <c:strRef>
              <c:f>データシート!$A$31</c:f>
              <c:strCache>
                <c:ptCount val="1"/>
                <c:pt idx="0">
                  <c:v>国民健康保険七川診療所特別会計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D517-4C46-899D-901D6E00591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1.83</c:v>
                </c:pt>
                <c:pt idx="2">
                  <c:v>#N/A</c:v>
                </c:pt>
                <c:pt idx="3">
                  <c:v>1.99</c:v>
                </c:pt>
                <c:pt idx="4">
                  <c:v>#N/A</c:v>
                </c:pt>
                <c:pt idx="5">
                  <c:v>1.7</c:v>
                </c:pt>
                <c:pt idx="6">
                  <c:v>#N/A</c:v>
                </c:pt>
                <c:pt idx="7">
                  <c:v>0.41</c:v>
                </c:pt>
                <c:pt idx="8">
                  <c:v>#N/A</c:v>
                </c:pt>
                <c:pt idx="9">
                  <c:v>0.01</c:v>
                </c:pt>
              </c:numCache>
            </c:numRef>
          </c:val>
          <c:extLst>
            <c:ext xmlns:c16="http://schemas.microsoft.com/office/drawing/2014/chart" uri="{C3380CC4-5D6E-409C-BE32-E72D297353CC}">
              <c16:uniqueId val="{00000005-D517-4C46-899D-901D6E00591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6-D517-4C46-899D-901D6E00591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c:v>
                </c:pt>
                <c:pt idx="2">
                  <c:v>#N/A</c:v>
                </c:pt>
                <c:pt idx="3">
                  <c:v>0.75</c:v>
                </c:pt>
                <c:pt idx="4">
                  <c:v>#N/A</c:v>
                </c:pt>
                <c:pt idx="5">
                  <c:v>1.35</c:v>
                </c:pt>
                <c:pt idx="6">
                  <c:v>#N/A</c:v>
                </c:pt>
                <c:pt idx="7">
                  <c:v>0.96</c:v>
                </c:pt>
                <c:pt idx="8">
                  <c:v>#N/A</c:v>
                </c:pt>
                <c:pt idx="9">
                  <c:v>0.45</c:v>
                </c:pt>
              </c:numCache>
            </c:numRef>
          </c:val>
          <c:extLst>
            <c:ext xmlns:c16="http://schemas.microsoft.com/office/drawing/2014/chart" uri="{C3380CC4-5D6E-409C-BE32-E72D297353CC}">
              <c16:uniqueId val="{00000007-D517-4C46-899D-901D6E005917}"/>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0.17</c:v>
                </c:pt>
                <c:pt idx="2">
                  <c:v>#N/A</c:v>
                </c:pt>
                <c:pt idx="3">
                  <c:v>0.25</c:v>
                </c:pt>
                <c:pt idx="4">
                  <c:v>#N/A</c:v>
                </c:pt>
                <c:pt idx="5">
                  <c:v>0.28999999999999998</c:v>
                </c:pt>
                <c:pt idx="6">
                  <c:v>#N/A</c:v>
                </c:pt>
                <c:pt idx="7">
                  <c:v>0.42</c:v>
                </c:pt>
                <c:pt idx="8">
                  <c:v>#N/A</c:v>
                </c:pt>
                <c:pt idx="9">
                  <c:v>0.84</c:v>
                </c:pt>
              </c:numCache>
            </c:numRef>
          </c:val>
          <c:extLst>
            <c:ext xmlns:c16="http://schemas.microsoft.com/office/drawing/2014/chart" uri="{C3380CC4-5D6E-409C-BE32-E72D297353CC}">
              <c16:uniqueId val="{00000008-D517-4C46-899D-901D6E0059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19.170000000000002</c:v>
                </c:pt>
                <c:pt idx="2">
                  <c:v>#N/A</c:v>
                </c:pt>
                <c:pt idx="3">
                  <c:v>24.39</c:v>
                </c:pt>
                <c:pt idx="4">
                  <c:v>#N/A</c:v>
                </c:pt>
                <c:pt idx="5">
                  <c:v>18.329999999999998</c:v>
                </c:pt>
                <c:pt idx="6">
                  <c:v>#N/A</c:v>
                </c:pt>
                <c:pt idx="7">
                  <c:v>17.170000000000002</c:v>
                </c:pt>
                <c:pt idx="8">
                  <c:v>#N/A</c:v>
                </c:pt>
                <c:pt idx="9">
                  <c:v>14.4</c:v>
                </c:pt>
              </c:numCache>
            </c:numRef>
          </c:val>
          <c:extLst>
            <c:ext xmlns:c16="http://schemas.microsoft.com/office/drawing/2014/chart" uri="{C3380CC4-5D6E-409C-BE32-E72D297353CC}">
              <c16:uniqueId val="{00000009-D517-4C46-899D-901D6E0059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282</c:v>
                </c:pt>
                <c:pt idx="5">
                  <c:v>277</c:v>
                </c:pt>
                <c:pt idx="8">
                  <c:v>271</c:v>
                </c:pt>
                <c:pt idx="11">
                  <c:v>250</c:v>
                </c:pt>
                <c:pt idx="14">
                  <c:v>247</c:v>
                </c:pt>
              </c:numCache>
            </c:numRef>
          </c:val>
          <c:extLst>
            <c:ext xmlns:c16="http://schemas.microsoft.com/office/drawing/2014/chart" uri="{C3380CC4-5D6E-409C-BE32-E72D297353CC}">
              <c16:uniqueId val="{00000000-F1D7-4F30-9DC4-F17367A306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D7-4F30-9DC4-F17367A306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D7-4F30-9DC4-F17367A306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14</c:v>
                </c:pt>
                <c:pt idx="6">
                  <c:v>13</c:v>
                </c:pt>
                <c:pt idx="9">
                  <c:v>14</c:v>
                </c:pt>
                <c:pt idx="12">
                  <c:v>15</c:v>
                </c:pt>
              </c:numCache>
            </c:numRef>
          </c:val>
          <c:extLst>
            <c:ext xmlns:c16="http://schemas.microsoft.com/office/drawing/2014/chart" uri="{C3380CC4-5D6E-409C-BE32-E72D297353CC}">
              <c16:uniqueId val="{00000003-F1D7-4F30-9DC4-F17367A306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c:v>
                </c:pt>
                <c:pt idx="3">
                  <c:v>21</c:v>
                </c:pt>
                <c:pt idx="6">
                  <c:v>25</c:v>
                </c:pt>
                <c:pt idx="9">
                  <c:v>26</c:v>
                </c:pt>
                <c:pt idx="12">
                  <c:v>28</c:v>
                </c:pt>
              </c:numCache>
            </c:numRef>
          </c:val>
          <c:extLst>
            <c:ext xmlns:c16="http://schemas.microsoft.com/office/drawing/2014/chart" uri="{C3380CC4-5D6E-409C-BE32-E72D297353CC}">
              <c16:uniqueId val="{00000004-F1D7-4F30-9DC4-F17367A306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D7-4F30-9DC4-F17367A306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D7-4F30-9DC4-F17367A306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c:v>
                </c:pt>
                <c:pt idx="3">
                  <c:v>346</c:v>
                </c:pt>
                <c:pt idx="6">
                  <c:v>336</c:v>
                </c:pt>
                <c:pt idx="9">
                  <c:v>319</c:v>
                </c:pt>
                <c:pt idx="12">
                  <c:v>307</c:v>
                </c:pt>
              </c:numCache>
            </c:numRef>
          </c:val>
          <c:extLst>
            <c:ext xmlns:c16="http://schemas.microsoft.com/office/drawing/2014/chart" uri="{C3380CC4-5D6E-409C-BE32-E72D297353CC}">
              <c16:uniqueId val="{00000007-F1D7-4F30-9DC4-F17367A306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106</c:v>
                </c:pt>
                <c:pt idx="2">
                  <c:v>#N/A</c:v>
                </c:pt>
                <c:pt idx="3">
                  <c:v>#N/A</c:v>
                </c:pt>
                <c:pt idx="4">
                  <c:v>104</c:v>
                </c:pt>
                <c:pt idx="5">
                  <c:v>#N/A</c:v>
                </c:pt>
                <c:pt idx="6">
                  <c:v>#N/A</c:v>
                </c:pt>
                <c:pt idx="7">
                  <c:v>103</c:v>
                </c:pt>
                <c:pt idx="8">
                  <c:v>#N/A</c:v>
                </c:pt>
                <c:pt idx="9">
                  <c:v>#N/A</c:v>
                </c:pt>
                <c:pt idx="10">
                  <c:v>109</c:v>
                </c:pt>
                <c:pt idx="11">
                  <c:v>#N/A</c:v>
                </c:pt>
                <c:pt idx="12">
                  <c:v>#N/A</c:v>
                </c:pt>
                <c:pt idx="13">
                  <c:v>103</c:v>
                </c:pt>
                <c:pt idx="14">
                  <c:v>#N/A</c:v>
                </c:pt>
              </c:numCache>
            </c:numRef>
          </c:val>
          <c:smooth val="0"/>
          <c:extLst>
            <c:ext xmlns:c16="http://schemas.microsoft.com/office/drawing/2014/chart" uri="{C3380CC4-5D6E-409C-BE32-E72D297353CC}">
              <c16:uniqueId val="{00000008-F1D7-4F30-9DC4-F17367A306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2329</c:v>
                </c:pt>
                <c:pt idx="5">
                  <c:v>2261</c:v>
                </c:pt>
                <c:pt idx="8">
                  <c:v>2069</c:v>
                </c:pt>
                <c:pt idx="11">
                  <c:v>1938</c:v>
                </c:pt>
                <c:pt idx="14">
                  <c:v>1934</c:v>
                </c:pt>
              </c:numCache>
            </c:numRef>
          </c:val>
          <c:extLst>
            <c:ext xmlns:c16="http://schemas.microsoft.com/office/drawing/2014/chart" uri="{C3380CC4-5D6E-409C-BE32-E72D297353CC}">
              <c16:uniqueId val="{00000000-A2C7-4233-9BE9-53F1A205B1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2C7-4233-9BE9-53F1A205B1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3163</c:v>
                </c:pt>
                <c:pt idx="5">
                  <c:v>3343</c:v>
                </c:pt>
                <c:pt idx="8">
                  <c:v>3406</c:v>
                </c:pt>
                <c:pt idx="11">
                  <c:v>3443</c:v>
                </c:pt>
                <c:pt idx="14">
                  <c:v>3424</c:v>
                </c:pt>
              </c:numCache>
            </c:numRef>
          </c:val>
          <c:extLst>
            <c:ext xmlns:c16="http://schemas.microsoft.com/office/drawing/2014/chart" uri="{C3380CC4-5D6E-409C-BE32-E72D297353CC}">
              <c16:uniqueId val="{00000002-A2C7-4233-9BE9-53F1A205B1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C7-4233-9BE9-53F1A205B1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C7-4233-9BE9-53F1A205B1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C7-4233-9BE9-53F1A205B1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542</c:v>
                </c:pt>
                <c:pt idx="3">
                  <c:v>480</c:v>
                </c:pt>
                <c:pt idx="6">
                  <c:v>435</c:v>
                </c:pt>
                <c:pt idx="9">
                  <c:v>455</c:v>
                </c:pt>
                <c:pt idx="12">
                  <c:v>430</c:v>
                </c:pt>
              </c:numCache>
            </c:numRef>
          </c:val>
          <c:extLst>
            <c:ext xmlns:c16="http://schemas.microsoft.com/office/drawing/2014/chart" uri="{C3380CC4-5D6E-409C-BE32-E72D297353CC}">
              <c16:uniqueId val="{00000006-A2C7-4233-9BE9-53F1A205B1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143</c:v>
                </c:pt>
                <c:pt idx="3">
                  <c:v>128</c:v>
                </c:pt>
                <c:pt idx="6">
                  <c:v>113</c:v>
                </c:pt>
                <c:pt idx="9">
                  <c:v>97</c:v>
                </c:pt>
                <c:pt idx="12">
                  <c:v>82</c:v>
                </c:pt>
              </c:numCache>
            </c:numRef>
          </c:val>
          <c:extLst>
            <c:ext xmlns:c16="http://schemas.microsoft.com/office/drawing/2014/chart" uri="{C3380CC4-5D6E-409C-BE32-E72D297353CC}">
              <c16:uniqueId val="{00000007-A2C7-4233-9BE9-53F1A205B1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327</c:v>
                </c:pt>
                <c:pt idx="3">
                  <c:v>273</c:v>
                </c:pt>
                <c:pt idx="6">
                  <c:v>260</c:v>
                </c:pt>
                <c:pt idx="9">
                  <c:v>244</c:v>
                </c:pt>
                <c:pt idx="12">
                  <c:v>232</c:v>
                </c:pt>
              </c:numCache>
            </c:numRef>
          </c:val>
          <c:extLst>
            <c:ext xmlns:c16="http://schemas.microsoft.com/office/drawing/2014/chart" uri="{C3380CC4-5D6E-409C-BE32-E72D297353CC}">
              <c16:uniqueId val="{00000008-A2C7-4233-9BE9-53F1A205B1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2C7-4233-9BE9-53F1A205B1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2708</c:v>
                </c:pt>
                <c:pt idx="3">
                  <c:v>2662</c:v>
                </c:pt>
                <c:pt idx="6">
                  <c:v>2444</c:v>
                </c:pt>
                <c:pt idx="9">
                  <c:v>2315</c:v>
                </c:pt>
                <c:pt idx="12">
                  <c:v>2412</c:v>
                </c:pt>
              </c:numCache>
            </c:numRef>
          </c:val>
          <c:extLst>
            <c:ext xmlns:c16="http://schemas.microsoft.com/office/drawing/2014/chart" uri="{C3380CC4-5D6E-409C-BE32-E72D297353CC}">
              <c16:uniqueId val="{0000000A-A2C7-4233-9BE9-53F1A205B1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C7-4233-9BE9-53F1A205B1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1183</c:v>
                </c:pt>
                <c:pt idx="1">
                  <c:v>1183</c:v>
                </c:pt>
                <c:pt idx="2">
                  <c:v>1184</c:v>
                </c:pt>
              </c:numCache>
            </c:numRef>
          </c:val>
          <c:extLst>
            <c:ext xmlns:c16="http://schemas.microsoft.com/office/drawing/2014/chart" uri="{C3380CC4-5D6E-409C-BE32-E72D297353CC}">
              <c16:uniqueId val="{00000000-C3B0-4442-91AE-A0D3107064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407</c:v>
                </c:pt>
                <c:pt idx="1">
                  <c:v>415</c:v>
                </c:pt>
                <c:pt idx="2">
                  <c:v>425</c:v>
                </c:pt>
              </c:numCache>
            </c:numRef>
          </c:val>
          <c:extLst>
            <c:ext xmlns:c16="http://schemas.microsoft.com/office/drawing/2014/chart" uri="{C3380CC4-5D6E-409C-BE32-E72D297353CC}">
              <c16:uniqueId val="{00000001-C3B0-4442-91AE-A0D3107064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1928</c:v>
                </c:pt>
                <c:pt idx="1">
                  <c:v>1912</c:v>
                </c:pt>
                <c:pt idx="2">
                  <c:v>1824</c:v>
                </c:pt>
              </c:numCache>
            </c:numRef>
          </c:val>
          <c:extLst>
            <c:ext xmlns:c16="http://schemas.microsoft.com/office/drawing/2014/chart" uri="{C3380CC4-5D6E-409C-BE32-E72D297353CC}">
              <c16:uniqueId val="{00000002-C3B0-4442-91AE-A0D3107064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実質公債費率は類似団体と比較して低い水準にある。また、平成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、令和元・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と低水準で推移しており、以前から起債抑制に努めていることによる。今後も引き続き現在の水準維持に努める。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起債を抑制しつつ、各種基金への積立を行ってきたため、平成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年度から将来負担比率は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今後の見通しとしては、基金等を活用した事業推進等による借入の抑制等により、地方債現在高は減少していく見込みとなっている。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今後も起債に頼らない財政運営を心掛けつつ、必要に応じ、各種目的基金への積立を行うこととする。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和歌山県古座川町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基金全体としてほぼ横ばいとなっており、増減は一部基金の取り崩し、各基金の利子積立によるものである。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収や災害等の不測の事態への備え、公共施設の老朽化対策などによる今後の財政需要の増への対応や、今後予定のある基金事業への基金については今後も引き続き積立を行い、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古座川町における防災、減災に対する事業、災害発生時における応急対策、復旧、復興に対する事業及び被災地への支援活動等に対する事業に充てる防災対策基金、公共施設の新規整備や老朽化対策に充てる公共施設整備、高齢化社会の福祉活動の促進及び快適な生活環境の形成を図るための事業に充てる福祉基金、廃棄物処理や森林環境等それぞれの目的に応じ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廃棄物処理基金、教育振興基金は事業進捗による取り崩しにより減となっている。また、高速道路の延伸に係る残土処理施設整備基金も取り崩した。その他は主に利息分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公共施設、インフラ等の長寿命化対策や、高速道路延伸に係る残土処理施設整備、その他長期総合計画等の各施策計画に沿った事業の財源として、各基金の積立を継続する。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増減なし（利息分のみ積立）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今後の大幅な税収等の減や災害発生による多額の経費支出等の事態に備え、現在の水準程度の積立額を維持していく。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今後の償還に備えた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地方債現在高に対して基金積立額は大きく下回っており、今後も積立を継続し、一定額を確保する。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2,302
2,264
294.23
3,981,161
3,528,047
323,916
2,248,487
2,412,004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継続的な人口減少や、県下でも高い高齢化率に加え、町内の主要産業が少ないことなどにより、財政基盤が弱く、類似団体内平均を下回っている。さらに、固定資産税、住民税等の地方税による税収も少なく、厳しい状況が続く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投資的経費や人件費の抑制に努め、適正な事業の選択を行うことで歳出の見直しを実施し、かつ地方税の徴収強化に努める。また、長期総合計画に沿った施策の重点化により活力あるまちづくりを展開しつつ、行政の効率化に努めることで、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544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経常収支比率においては、地方交付税等の増加により分母は昨年度より増加してが、分子を構成するもののうち、人件費・物件費（委託料）・維持補修費などの増加による、昨年度より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今後も税収入の減少が見込まれるため、物件費・維持補修費等事務事業の優先度を精査し、優先度の低い事業については計画的に廃止・縮小を進めるなどして経常経費の削減を図る。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63</xdr:row>
      <xdr:rowOff>57996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25163"/>
          <a:ext cx="838200" cy="3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23813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4674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185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88688</xdr:rowOff>
    </xdr:from>
    <xdr:to>
      <xdr:col>11</xdr:col>
      <xdr:colOff>31750</xdr:colOff>
      <xdr:row>63</xdr:row>
      <xdr:rowOff>27834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1858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84790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149665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148484</xdr:rowOff>
    </xdr:from>
    <xdr:to>
      <xdr:col>7</xdr:col>
      <xdr:colOff>31750</xdr:colOff>
      <xdr:row>63</xdr:row>
      <xdr:rowOff>78634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88811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人件費については、会計年度任用職員制度により上昇傾向にあり、前年度と比較して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増となった。また、物件費では委託料の増加により前年度比</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増、維持補修費では前年度比</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増となり、結果として人件費・物件費等の決算額は昨年度より増額となった。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今後、保有する公共施設の維持補修費用がかかることが見込まれるため、需用費の削減や委託先の見直しによる物件費の抑制や、計画的に維持補修を行うことに努め、適正な水準の維持に努める。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137175</xdr:rowOff>
    </xdr:from>
    <xdr:to>
      <xdr:col>23</xdr:col>
      <xdr:colOff>133350</xdr:colOff>
      <xdr:row>82</xdr:row>
      <xdr:rowOff>657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4625"/>
          <a:ext cx="838200" cy="3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137175</xdr:rowOff>
    </xdr:from>
    <xdr:to>
      <xdr:col>19</xdr:col>
      <xdr:colOff>133350</xdr:colOff>
      <xdr:row>81</xdr:row>
      <xdr:rowOff>137418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24625"/>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122371</xdr:rowOff>
    </xdr:from>
    <xdr:to>
      <xdr:col>15</xdr:col>
      <xdr:colOff>82550</xdr:colOff>
      <xdr:row>81</xdr:row>
      <xdr:rowOff>137418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9821"/>
          <a:ext cx="889000" cy="1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111474</xdr:rowOff>
    </xdr:from>
    <xdr:to>
      <xdr:col>11</xdr:col>
      <xdr:colOff>31750</xdr:colOff>
      <xdr:row>81</xdr:row>
      <xdr:rowOff>122371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8924"/>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121307</xdr:rowOff>
    </xdr:from>
    <xdr:to>
      <xdr:col>23</xdr:col>
      <xdr:colOff>184150</xdr:colOff>
      <xdr:row>82</xdr:row>
      <xdr:rowOff>51457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137834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86375</xdr:rowOff>
    </xdr:from>
    <xdr:to>
      <xdr:col>19</xdr:col>
      <xdr:colOff>184150</xdr:colOff>
      <xdr:row>82</xdr:row>
      <xdr:rowOff>16525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26702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2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86618</xdr:rowOff>
    </xdr:from>
    <xdr:to>
      <xdr:col>15</xdr:col>
      <xdr:colOff>133350</xdr:colOff>
      <xdr:row>82</xdr:row>
      <xdr:rowOff>16768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6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71571</xdr:rowOff>
    </xdr:from>
    <xdr:to>
      <xdr:col>11</xdr:col>
      <xdr:colOff>82550</xdr:colOff>
      <xdr:row>82</xdr:row>
      <xdr:rowOff>1721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157948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4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60674</xdr:rowOff>
    </xdr:from>
    <xdr:to>
      <xdr:col>7</xdr:col>
      <xdr:colOff>31750</xdr:colOff>
      <xdr:row>81</xdr:row>
      <xdr:rowOff>162274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ポイントを上回り、全国町村平均も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ポイントを上回っているが、当町では税務手当等はすでに廃止しており、給与体系としては健全な状態にあるものと考える。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前年度比を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ポイント下回ったが、当町では職員の年齢構成が平準化されておらず、今後も年度により数値にばらつきが生じることが予想される。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今後も、適正な給与体系を遵守することに努める。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8760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84455</xdr:rowOff>
    </xdr:from>
    <xdr:to>
      <xdr:col>77</xdr:col>
      <xdr:colOff>44450</xdr:colOff>
      <xdr:row>88</xdr:row>
      <xdr:rowOff>90488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1720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90488</xdr:rowOff>
    </xdr:from>
    <xdr:to>
      <xdr:col>72</xdr:col>
      <xdr:colOff>203200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780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126682</xdr:rowOff>
    </xdr:from>
    <xdr:to>
      <xdr:col>68</xdr:col>
      <xdr:colOff>152400</xdr:colOff>
      <xdr:row>88</xdr:row>
      <xdr:rowOff>150813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2142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33655</xdr:rowOff>
    </xdr:from>
    <xdr:to>
      <xdr:col>77</xdr:col>
      <xdr:colOff>95250</xdr:colOff>
      <xdr:row>88</xdr:row>
      <xdr:rowOff>135255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120032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0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39688</xdr:rowOff>
    </xdr:from>
    <xdr:to>
      <xdr:col>73</xdr:col>
      <xdr:colOff>44450</xdr:colOff>
      <xdr:row>88</xdr:row>
      <xdr:rowOff>141288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126065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100013</xdr:rowOff>
    </xdr:from>
    <xdr:to>
      <xdr:col>68</xdr:col>
      <xdr:colOff>203200</xdr:colOff>
      <xdr:row>89</xdr:row>
      <xdr:rowOff>30163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14940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75882</xdr:rowOff>
    </xdr:from>
    <xdr:to>
      <xdr:col>64</xdr:col>
      <xdr:colOff>152400</xdr:colOff>
      <xdr:row>89</xdr:row>
      <xdr:rowOff>6032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162259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4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類似団体内平均・全国平均・県平均よりも高い数値である。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住民基本台帳人口が令和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年末で</a:t>
          </a:r>
          <a:r>
            <a:rPr kumimoji="1" lang="en-US" altLang="ja-JP" sz="1300">
              <a:latin typeface="ＭＳ Ｐゴシック" panose="020B0600070205080204" pitchFamily="50" charset="-128"/>
              <a:ea typeface="ＭＳ Ｐゴシック" panose="020B0600070205080204" pitchFamily="50" charset="-128"/>
            </a:rPr>
            <a:t>2,227</a:t>
          </a:r>
          <a:r>
            <a:rPr kumimoji="1" lang="ja-JP" altLang="en-US" sz="1300">
              <a:latin typeface="ＭＳ Ｐゴシック" panose="020B0600070205080204" pitchFamily="50" charset="-128"/>
              <a:ea typeface="ＭＳ Ｐゴシック" panose="020B0600070205080204" pitchFamily="50" charset="-128"/>
            </a:rPr>
            <a:t>人と小規模団体であることが要因と考えられるが、事務事業の見直しや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の活用、職員の新規採用の抑制等により、行政サービスを維持しつつ適正な定員管理に努める。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109407</xdr:rowOff>
    </xdr:from>
    <xdr:to>
      <xdr:col>81</xdr:col>
      <xdr:colOff>44450</xdr:colOff>
      <xdr:row>59</xdr:row>
      <xdr:rowOff>122162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2495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85392</xdr:rowOff>
    </xdr:from>
    <xdr:to>
      <xdr:col>77</xdr:col>
      <xdr:colOff>44450</xdr:colOff>
      <xdr:row>59</xdr:row>
      <xdr:rowOff>109407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00942"/>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76660</xdr:rowOff>
    </xdr:from>
    <xdr:to>
      <xdr:col>72</xdr:col>
      <xdr:colOff>203200</xdr:colOff>
      <xdr:row>59</xdr:row>
      <xdr:rowOff>85392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92210"/>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76660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86924"/>
          <a:ext cx="8890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71362</xdr:rowOff>
    </xdr:from>
    <xdr:to>
      <xdr:col>81</xdr:col>
      <xdr:colOff>95250</xdr:colOff>
      <xdr:row>60</xdr:row>
      <xdr:rowOff>1512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43439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58607</xdr:rowOff>
    </xdr:from>
    <xdr:to>
      <xdr:col>77</xdr:col>
      <xdr:colOff>95250</xdr:colOff>
      <xdr:row>59</xdr:row>
      <xdr:rowOff>160207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170384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4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34592</xdr:rowOff>
    </xdr:from>
    <xdr:to>
      <xdr:col>73</xdr:col>
      <xdr:colOff>44450</xdr:colOff>
      <xdr:row>59</xdr:row>
      <xdr:rowOff>136192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146369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1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25860</xdr:rowOff>
    </xdr:from>
    <xdr:to>
      <xdr:col>68</xdr:col>
      <xdr:colOff>203200</xdr:colOff>
      <xdr:row>59</xdr:row>
      <xdr:rowOff>127460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137637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20574</xdr:rowOff>
    </xdr:from>
    <xdr:to>
      <xdr:col>64</xdr:col>
      <xdr:colOff>152400</xdr:colOff>
      <xdr:row>59</xdr:row>
      <xdr:rowOff>122174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132351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適量・適切な事業実施により全国平均、類似団体内平均、県平均を下回る</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今後も交付税算入率の高い地方債を活用するとともに、緊急度や住民のニーズを的確に把握し、適正な事業選択を行うことで、起債に大きく頼ることのない財政運営に努める。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151130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159173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0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1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今後も地方債に頼らない財政運営を行い、現在の水準の維持に努める。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2,302
2,264
294.23
3,981,161
3,528,047
323,916
2,248,487
2,412,004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％と類似団体内平均と比べて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低い水準にある。これは、人口千人当たり職員数が類似団体平均と比較しても少ないことや、消防業務を委託していることなどが主な要因として挙げられる。今後も、現在の水準を維持できるよう努める。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7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142240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29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29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物件費の中で高い割合を占めているのは各種委託料と需用費である。委託料について、バスの運行委託や高齢者生活福祉センター指定管理料など住民サービスに直結したものも多く、廃止等は難しい。需用費についても、電気料金の値上げや保有する施設数の増加に伴う光熱水費の増加など、削減が難しいものが多いのが現状である。今後も消耗品など細々した需用費の抑制や、省エネの推進等による、光熱水費等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5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17</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88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88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3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ポイント低くなっているが、障害者自立支援費や児童手当などが占める割合が高く、抑制が難しいのが現状である。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今後も、町単独で行っている項目に関しては、縮小・廃止を含めた検討を行い、継続の場合でも支給要件の見直し等を行い、抑制・現状維持に努める。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3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ポイント上回っている。主たる費用としては、長寿命化修繕計画に基づく橋りょう等の維持管理経費等である。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今後、老朽化した建物などの使用頻度や地元要望を考慮して、廃止も含め検討していくことで、維持補修費の抑制に努める。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10414</xdr:rowOff>
    </xdr:from>
    <xdr:to>
      <xdr:col>82</xdr:col>
      <xdr:colOff>107950</xdr:colOff>
      <xdr:row>59</xdr:row>
      <xdr:rowOff>19558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259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108712</xdr:rowOff>
    </xdr:from>
    <xdr:to>
      <xdr:col>78</xdr:col>
      <xdr:colOff>69850</xdr:colOff>
      <xdr:row>59</xdr:row>
      <xdr:rowOff>10414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528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108712</xdr:rowOff>
    </xdr:from>
    <xdr:to>
      <xdr:col>73</xdr:col>
      <xdr:colOff>180975</xdr:colOff>
      <xdr:row>58</xdr:row>
      <xdr:rowOff>136144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528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62992</xdr:rowOff>
    </xdr:from>
    <xdr:to>
      <xdr:col>69</xdr:col>
      <xdr:colOff>92075</xdr:colOff>
      <xdr:row>58</xdr:row>
      <xdr:rowOff>136144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07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140208</xdr:rowOff>
    </xdr:from>
    <xdr:to>
      <xdr:col>82</xdr:col>
      <xdr:colOff>158750</xdr:colOff>
      <xdr:row>59</xdr:row>
      <xdr:rowOff>70358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112285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5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131064</xdr:rowOff>
    </xdr:from>
    <xdr:to>
      <xdr:col>78</xdr:col>
      <xdr:colOff>120650</xdr:colOff>
      <xdr:row>59</xdr:row>
      <xdr:rowOff>61214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45991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57912</xdr:rowOff>
    </xdr:from>
    <xdr:to>
      <xdr:col>74</xdr:col>
      <xdr:colOff>31750</xdr:colOff>
      <xdr:row>58</xdr:row>
      <xdr:rowOff>159512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169689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77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85344</xdr:rowOff>
    </xdr:from>
    <xdr:to>
      <xdr:col>69</xdr:col>
      <xdr:colOff>142875</xdr:colOff>
      <xdr:row>59</xdr:row>
      <xdr:rowOff>15494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25671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123969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2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補助費等について、消防業務委託料や、ごみ処理・し尿処理施設などの各種広域施設分担金が高い割合を占めているが、これらは住民の生活に直結している部分のため削減することが難しいのが現状である。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今後は、それら以外の部分での補助金交付事業を精査し、補助金の廃止や統合、補助率の引き下げ、補助要件の見直しなどを行い、補助費等に係る歳出抑制に努める。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814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46990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公債費に係る経常収支比率は、昨年度から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ポイント減少し、類似団体内平均を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ポイント下回っている。利率の高い地方債などの償還完了等により、借入残高も減少傾向にある。公債費のピークは平成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年度となり、以降は徐々に減少する見込みである。今後も、類似団体内平均と同程度で推移するよう努める。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276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61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4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962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公債費以外の各項目では、類似団体内平均を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ポイント上回っている。今後も、抑制が厳しい項目では現状維持に努めながらも、物件費や補助費、その他など抑制の余地のある部分では事業の見直し等に取り組み、増加しないよう努める。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572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85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62230</xdr:rowOff>
    </xdr:from>
    <xdr:to>
      <xdr:col>73</xdr:col>
      <xdr:colOff>180975</xdr:colOff>
      <xdr:row>75</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20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76</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20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40436</xdr:rowOff>
    </xdr:from>
    <xdr:to>
      <xdr:col>29</xdr:col>
      <xdr:colOff>127000</xdr:colOff>
      <xdr:row>18</xdr:row>
      <xdr:rowOff>83969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4161"/>
          <a:ext cx="647700" cy="43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83969</xdr:rowOff>
    </xdr:from>
    <xdr:to>
      <xdr:col>26</xdr:col>
      <xdr:colOff>50800</xdr:colOff>
      <xdr:row>18</xdr:row>
      <xdr:rowOff>105761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7694"/>
          <a:ext cx="698500" cy="2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105761</xdr:rowOff>
    </xdr:from>
    <xdr:to>
      <xdr:col>22</xdr:col>
      <xdr:colOff>114300</xdr:colOff>
      <xdr:row>18</xdr:row>
      <xdr:rowOff>125085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9486"/>
          <a:ext cx="698500" cy="19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125085</xdr:rowOff>
    </xdr:from>
    <xdr:to>
      <xdr:col>18</xdr:col>
      <xdr:colOff>177800</xdr:colOff>
      <xdr:row>18</xdr:row>
      <xdr:rowOff>140677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8810"/>
          <a:ext cx="698500" cy="1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161086</xdr:rowOff>
    </xdr:from>
    <xdr:to>
      <xdr:col>29</xdr:col>
      <xdr:colOff>177800</xdr:colOff>
      <xdr:row>18</xdr:row>
      <xdr:rowOff>91236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3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133163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33169</xdr:rowOff>
    </xdr:from>
    <xdr:to>
      <xdr:col>26</xdr:col>
      <xdr:colOff>101600</xdr:colOff>
      <xdr:row>18</xdr:row>
      <xdr:rowOff>134769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119546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54961</xdr:rowOff>
    </xdr:from>
    <xdr:to>
      <xdr:col>22</xdr:col>
      <xdr:colOff>165100</xdr:colOff>
      <xdr:row>18</xdr:row>
      <xdr:rowOff>156561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141338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74285</xdr:rowOff>
    </xdr:from>
    <xdr:to>
      <xdr:col>19</xdr:col>
      <xdr:colOff>38100</xdr:colOff>
      <xdr:row>19</xdr:row>
      <xdr:rowOff>4435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160662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89877</xdr:rowOff>
    </xdr:from>
    <xdr:to>
      <xdr:col>15</xdr:col>
      <xdr:colOff>101600</xdr:colOff>
      <xdr:row>19</xdr:row>
      <xdr:rowOff>20027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3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4804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47527</xdr:rowOff>
    </xdr:from>
    <xdr:to>
      <xdr:col>29</xdr:col>
      <xdr:colOff>127000</xdr:colOff>
      <xdr:row>36</xdr:row>
      <xdr:rowOff>53326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00777"/>
          <a:ext cx="647700" cy="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47527</xdr:rowOff>
    </xdr:from>
    <xdr:to>
      <xdr:col>26</xdr:col>
      <xdr:colOff>50800</xdr:colOff>
      <xdr:row>36</xdr:row>
      <xdr:rowOff>62002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00777"/>
          <a:ext cx="698500" cy="1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62002</xdr:rowOff>
    </xdr:from>
    <xdr:to>
      <xdr:col>22</xdr:col>
      <xdr:colOff>114300</xdr:colOff>
      <xdr:row>36</xdr:row>
      <xdr:rowOff>65876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15252"/>
          <a:ext cx="698500" cy="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65876</xdr:rowOff>
    </xdr:from>
    <xdr:to>
      <xdr:col>18</xdr:col>
      <xdr:colOff>177800</xdr:colOff>
      <xdr:row>36</xdr:row>
      <xdr:rowOff>67000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19126"/>
          <a:ext cx="6985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2526</xdr:rowOff>
    </xdr:from>
    <xdr:to>
      <xdr:col>29</xdr:col>
      <xdr:colOff>177800</xdr:colOff>
      <xdr:row>36</xdr:row>
      <xdr:rowOff>104126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317503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339627</xdr:rowOff>
    </xdr:from>
    <xdr:to>
      <xdr:col>26</xdr:col>
      <xdr:colOff>101600</xdr:colOff>
      <xdr:row>36</xdr:row>
      <xdr:rowOff>98327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83104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36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11202</xdr:rowOff>
    </xdr:from>
    <xdr:to>
      <xdr:col>22</xdr:col>
      <xdr:colOff>165100</xdr:colOff>
      <xdr:row>36</xdr:row>
      <xdr:rowOff>112802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64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97579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15076</xdr:rowOff>
    </xdr:from>
    <xdr:to>
      <xdr:col>19</xdr:col>
      <xdr:colOff>38100</xdr:colOff>
      <xdr:row>36</xdr:row>
      <xdr:rowOff>116676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68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101453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16200</xdr:rowOff>
    </xdr:from>
    <xdr:to>
      <xdr:col>15</xdr:col>
      <xdr:colOff>101600</xdr:colOff>
      <xdr:row>36</xdr:row>
      <xdr:rowOff>117800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69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102577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2,302
2,264
294.23
3,981,161
3,528,047
323,916
2,248,487
2,412,004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12631</xdr:rowOff>
    </xdr:from>
    <xdr:to>
      <xdr:col>24</xdr:col>
      <xdr:colOff>63500</xdr:colOff>
      <xdr:row>37</xdr:row>
      <xdr:rowOff>50850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6281"/>
          <a:ext cx="8382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50850</xdr:rowOff>
    </xdr:from>
    <xdr:to>
      <xdr:col>19</xdr:col>
      <xdr:colOff>177800</xdr:colOff>
      <xdr:row>37</xdr:row>
      <xdr:rowOff>64729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4500"/>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64729</xdr:rowOff>
    </xdr:from>
    <xdr:to>
      <xdr:col>15</xdr:col>
      <xdr:colOff>50800</xdr:colOff>
      <xdr:row>37</xdr:row>
      <xdr:rowOff>74488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8379"/>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74488</xdr:rowOff>
    </xdr:from>
    <xdr:to>
      <xdr:col>10</xdr:col>
      <xdr:colOff>114300</xdr:colOff>
      <xdr:row>37</xdr:row>
      <xdr:rowOff>89529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8138"/>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133281</xdr:rowOff>
    </xdr:from>
    <xdr:to>
      <xdr:col>24</xdr:col>
      <xdr:colOff>114300</xdr:colOff>
      <xdr:row>37</xdr:row>
      <xdr:rowOff>63431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156158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xdr:rowOff>
    </xdr:from>
    <xdr:to>
      <xdr:col>20</xdr:col>
      <xdr:colOff>38100</xdr:colOff>
      <xdr:row>37</xdr:row>
      <xdr:rowOff>101650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92777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3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13929</xdr:rowOff>
    </xdr:from>
    <xdr:to>
      <xdr:col>15</xdr:col>
      <xdr:colOff>101600</xdr:colOff>
      <xdr:row>37</xdr:row>
      <xdr:rowOff>115529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106656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23688</xdr:rowOff>
    </xdr:from>
    <xdr:to>
      <xdr:col>10</xdr:col>
      <xdr:colOff>165100</xdr:colOff>
      <xdr:row>37</xdr:row>
      <xdr:rowOff>125288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141815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4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38729</xdr:rowOff>
    </xdr:from>
    <xdr:to>
      <xdr:col>6</xdr:col>
      <xdr:colOff>38100</xdr:colOff>
      <xdr:row>37</xdr:row>
      <xdr:rowOff>140329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131456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10653</xdr:rowOff>
    </xdr:from>
    <xdr:to>
      <xdr:col>24</xdr:col>
      <xdr:colOff>63500</xdr:colOff>
      <xdr:row>58</xdr:row>
      <xdr:rowOff>31800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54753"/>
          <a:ext cx="838200" cy="2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25238</xdr:rowOff>
    </xdr:from>
    <xdr:to>
      <xdr:col>19</xdr:col>
      <xdr:colOff>177800</xdr:colOff>
      <xdr:row>58</xdr:row>
      <xdr:rowOff>31800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69338"/>
          <a:ext cx="889000" cy="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25238</xdr:rowOff>
    </xdr:from>
    <xdr:to>
      <xdr:col>15</xdr:col>
      <xdr:colOff>50800</xdr:colOff>
      <xdr:row>58</xdr:row>
      <xdr:rowOff>31175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69338"/>
          <a:ext cx="889000" cy="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28769</xdr:rowOff>
    </xdr:from>
    <xdr:to>
      <xdr:col>10</xdr:col>
      <xdr:colOff>114300</xdr:colOff>
      <xdr:row>58</xdr:row>
      <xdr:rowOff>31175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72869"/>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131303</xdr:rowOff>
    </xdr:from>
    <xdr:to>
      <xdr:col>24</xdr:col>
      <xdr:colOff>114300</xdr:colOff>
      <xdr:row>58</xdr:row>
      <xdr:rowOff>61453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152450</xdr:rowOff>
    </xdr:from>
    <xdr:to>
      <xdr:col>20</xdr:col>
      <xdr:colOff>38100</xdr:colOff>
      <xdr:row>58</xdr:row>
      <xdr:rowOff>82600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73727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145888</xdr:rowOff>
    </xdr:from>
    <xdr:to>
      <xdr:col>15</xdr:col>
      <xdr:colOff>101600</xdr:colOff>
      <xdr:row>58</xdr:row>
      <xdr:rowOff>76038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67165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151825</xdr:rowOff>
    </xdr:from>
    <xdr:to>
      <xdr:col>10</xdr:col>
      <xdr:colOff>165100</xdr:colOff>
      <xdr:row>58</xdr:row>
      <xdr:rowOff>81975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73102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1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149419</xdr:rowOff>
    </xdr:from>
    <xdr:to>
      <xdr:col>6</xdr:col>
      <xdr:colOff>38100</xdr:colOff>
      <xdr:row>58</xdr:row>
      <xdr:rowOff>79569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70696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1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144489</xdr:rowOff>
    </xdr:from>
    <xdr:to>
      <xdr:col>24</xdr:col>
      <xdr:colOff>63500</xdr:colOff>
      <xdr:row>77</xdr:row>
      <xdr:rowOff>168652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6139"/>
          <a:ext cx="8382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156787</xdr:rowOff>
    </xdr:from>
    <xdr:to>
      <xdr:col>19</xdr:col>
      <xdr:colOff>177800</xdr:colOff>
      <xdr:row>77</xdr:row>
      <xdr:rowOff>168652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58437"/>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156787</xdr:rowOff>
    </xdr:from>
    <xdr:to>
      <xdr:col>15</xdr:col>
      <xdr:colOff>50800</xdr:colOff>
      <xdr:row>78</xdr:row>
      <xdr:rowOff>20972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8437"/>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20972</xdr:rowOff>
    </xdr:from>
    <xdr:to>
      <xdr:col>10</xdr:col>
      <xdr:colOff>114300</xdr:colOff>
      <xdr:row>78</xdr:row>
      <xdr:rowOff>97234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4072"/>
          <a:ext cx="889000" cy="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93689</xdr:rowOff>
    </xdr:from>
    <xdr:to>
      <xdr:col>24</xdr:col>
      <xdr:colOff>114300</xdr:colOff>
      <xdr:row>78</xdr:row>
      <xdr:rowOff>23839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116566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117852</xdr:rowOff>
    </xdr:from>
    <xdr:to>
      <xdr:col>20</xdr:col>
      <xdr:colOff>38100</xdr:colOff>
      <xdr:row>78</xdr:row>
      <xdr:rowOff>48002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64529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105987</xdr:rowOff>
    </xdr:from>
    <xdr:to>
      <xdr:col>15</xdr:col>
      <xdr:colOff>101600</xdr:colOff>
      <xdr:row>78</xdr:row>
      <xdr:rowOff>36137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52664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8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141622</xdr:rowOff>
    </xdr:from>
    <xdr:to>
      <xdr:col>10</xdr:col>
      <xdr:colOff>165100</xdr:colOff>
      <xdr:row>78</xdr:row>
      <xdr:rowOff>71772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88299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46434</xdr:rowOff>
    </xdr:from>
    <xdr:to>
      <xdr:col>6</xdr:col>
      <xdr:colOff>38100</xdr:colOff>
      <xdr:row>78</xdr:row>
      <xdr:rowOff>148034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164561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76682</xdr:rowOff>
    </xdr:from>
    <xdr:to>
      <xdr:col>24</xdr:col>
      <xdr:colOff>63500</xdr:colOff>
      <xdr:row>95</xdr:row>
      <xdr:rowOff>121131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64432"/>
          <a:ext cx="838200" cy="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76682</xdr:rowOff>
    </xdr:from>
    <xdr:to>
      <xdr:col>19</xdr:col>
      <xdr:colOff>177800</xdr:colOff>
      <xdr:row>96</xdr:row>
      <xdr:rowOff>25850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64432"/>
          <a:ext cx="889000" cy="1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25850</xdr:rowOff>
    </xdr:from>
    <xdr:to>
      <xdr:col>15</xdr:col>
      <xdr:colOff>50800</xdr:colOff>
      <xdr:row>96</xdr:row>
      <xdr:rowOff>134587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85050"/>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97561</xdr:rowOff>
    </xdr:from>
    <xdr:to>
      <xdr:col>10</xdr:col>
      <xdr:colOff>114300</xdr:colOff>
      <xdr:row>96</xdr:row>
      <xdr:rowOff>134587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56761"/>
          <a:ext cx="889000" cy="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70331</xdr:rowOff>
    </xdr:from>
    <xdr:to>
      <xdr:col>24</xdr:col>
      <xdr:colOff>114300</xdr:colOff>
      <xdr:row>96</xdr:row>
      <xdr:rowOff>481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48758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25882</xdr:rowOff>
    </xdr:from>
    <xdr:to>
      <xdr:col>20</xdr:col>
      <xdr:colOff>38100</xdr:colOff>
      <xdr:row>95</xdr:row>
      <xdr:rowOff>127482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118609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146500</xdr:rowOff>
    </xdr:from>
    <xdr:to>
      <xdr:col>15</xdr:col>
      <xdr:colOff>101600</xdr:colOff>
      <xdr:row>96</xdr:row>
      <xdr:rowOff>76650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67777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83787</xdr:rowOff>
    </xdr:from>
    <xdr:to>
      <xdr:col>10</xdr:col>
      <xdr:colOff>165100</xdr:colOff>
      <xdr:row>97</xdr:row>
      <xdr:rowOff>13937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46761</xdr:rowOff>
    </xdr:from>
    <xdr:to>
      <xdr:col>6</xdr:col>
      <xdr:colOff>38100</xdr:colOff>
      <xdr:row>96</xdr:row>
      <xdr:rowOff>148361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139488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33986</xdr:rowOff>
    </xdr:from>
    <xdr:to>
      <xdr:col>55</xdr:col>
      <xdr:colOff>0</xdr:colOff>
      <xdr:row>38</xdr:row>
      <xdr:rowOff>46758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49086"/>
          <a:ext cx="838200" cy="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41394</xdr:rowOff>
    </xdr:from>
    <xdr:to>
      <xdr:col>50</xdr:col>
      <xdr:colOff>114300</xdr:colOff>
      <xdr:row>38</xdr:row>
      <xdr:rowOff>46758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56494"/>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19035</xdr:rowOff>
    </xdr:from>
    <xdr:to>
      <xdr:col>45</xdr:col>
      <xdr:colOff>177800</xdr:colOff>
      <xdr:row>38</xdr:row>
      <xdr:rowOff>41394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34135"/>
          <a:ext cx="889000" cy="2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109640</xdr:rowOff>
    </xdr:from>
    <xdr:to>
      <xdr:col>41</xdr:col>
      <xdr:colOff>50800</xdr:colOff>
      <xdr:row>38</xdr:row>
      <xdr:rowOff>19035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53290"/>
          <a:ext cx="889000" cy="8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154636</xdr:rowOff>
    </xdr:from>
    <xdr:to>
      <xdr:col>55</xdr:col>
      <xdr:colOff>50800</xdr:colOff>
      <xdr:row>38</xdr:row>
      <xdr:rowOff>84786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133063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7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167408</xdr:rowOff>
    </xdr:from>
    <xdr:to>
      <xdr:col>50</xdr:col>
      <xdr:colOff>165100</xdr:colOff>
      <xdr:row>38</xdr:row>
      <xdr:rowOff>97558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88685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162044</xdr:rowOff>
    </xdr:from>
    <xdr:to>
      <xdr:col>46</xdr:col>
      <xdr:colOff>38100</xdr:colOff>
      <xdr:row>38</xdr:row>
      <xdr:rowOff>92194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83321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9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139685</xdr:rowOff>
    </xdr:from>
    <xdr:to>
      <xdr:col>41</xdr:col>
      <xdr:colOff>101600</xdr:colOff>
      <xdr:row>38</xdr:row>
      <xdr:rowOff>69835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86362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5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58840</xdr:rowOff>
    </xdr:from>
    <xdr:to>
      <xdr:col>36</xdr:col>
      <xdr:colOff>165100</xdr:colOff>
      <xdr:row>37</xdr:row>
      <xdr:rowOff>160440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151567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9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163911</xdr:rowOff>
    </xdr:from>
    <xdr:to>
      <xdr:col>55</xdr:col>
      <xdr:colOff>0</xdr:colOff>
      <xdr:row>59</xdr:row>
      <xdr:rowOff>41990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08011"/>
          <a:ext cx="8382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41990</xdr:rowOff>
    </xdr:from>
    <xdr:to>
      <xdr:col>50</xdr:col>
      <xdr:colOff>114300</xdr:colOff>
      <xdr:row>59</xdr:row>
      <xdr:rowOff>51302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57540"/>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39026</xdr:rowOff>
    </xdr:from>
    <xdr:to>
      <xdr:col>45</xdr:col>
      <xdr:colOff>177800</xdr:colOff>
      <xdr:row>59</xdr:row>
      <xdr:rowOff>51302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54576"/>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39026</xdr:rowOff>
    </xdr:from>
    <xdr:to>
      <xdr:col>41</xdr:col>
      <xdr:colOff>50800</xdr:colOff>
      <xdr:row>59</xdr:row>
      <xdr:rowOff>61521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54576"/>
          <a:ext cx="889000" cy="2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113111</xdr:rowOff>
    </xdr:from>
    <xdr:to>
      <xdr:col>55</xdr:col>
      <xdr:colOff>50800</xdr:colOff>
      <xdr:row>59</xdr:row>
      <xdr:rowOff>43261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72488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162640</xdr:rowOff>
    </xdr:from>
    <xdr:to>
      <xdr:col>50</xdr:col>
      <xdr:colOff>165100</xdr:colOff>
      <xdr:row>59</xdr:row>
      <xdr:rowOff>92790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0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83917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502</xdr:rowOff>
    </xdr:from>
    <xdr:to>
      <xdr:col>46</xdr:col>
      <xdr:colOff>38100</xdr:colOff>
      <xdr:row>59</xdr:row>
      <xdr:rowOff>102102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93229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0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159676</xdr:rowOff>
    </xdr:from>
    <xdr:to>
      <xdr:col>41</xdr:col>
      <xdr:colOff>101600</xdr:colOff>
      <xdr:row>59</xdr:row>
      <xdr:rowOff>89826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80953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10721</xdr:rowOff>
    </xdr:from>
    <xdr:to>
      <xdr:col>36</xdr:col>
      <xdr:colOff>165100</xdr:colOff>
      <xdr:row>59</xdr:row>
      <xdr:rowOff>112321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103448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1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78409</xdr:rowOff>
    </xdr:from>
    <xdr:to>
      <xdr:col>55</xdr:col>
      <xdr:colOff>0</xdr:colOff>
      <xdr:row>79</xdr:row>
      <xdr:rowOff>27980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51509"/>
          <a:ext cx="838200" cy="1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13725</xdr:rowOff>
    </xdr:from>
    <xdr:to>
      <xdr:col>50</xdr:col>
      <xdr:colOff>114300</xdr:colOff>
      <xdr:row>79</xdr:row>
      <xdr:rowOff>27980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8275"/>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13725</xdr:rowOff>
    </xdr:from>
    <xdr:to>
      <xdr:col>45</xdr:col>
      <xdr:colOff>177800</xdr:colOff>
      <xdr:row>79</xdr:row>
      <xdr:rowOff>21617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8275"/>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171430</xdr:rowOff>
    </xdr:from>
    <xdr:to>
      <xdr:col>41</xdr:col>
      <xdr:colOff>50800</xdr:colOff>
      <xdr:row>79</xdr:row>
      <xdr:rowOff>21617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4530"/>
          <a:ext cx="8890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27609</xdr:rowOff>
    </xdr:from>
    <xdr:to>
      <xdr:col>55</xdr:col>
      <xdr:colOff>50800</xdr:colOff>
      <xdr:row>78</xdr:row>
      <xdr:rowOff>129209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6036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148630</xdr:rowOff>
    </xdr:from>
    <xdr:to>
      <xdr:col>50</xdr:col>
      <xdr:colOff>165100</xdr:colOff>
      <xdr:row>79</xdr:row>
      <xdr:rowOff>78780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69907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134375</xdr:rowOff>
    </xdr:from>
    <xdr:to>
      <xdr:col>46</xdr:col>
      <xdr:colOff>38100</xdr:colOff>
      <xdr:row>79</xdr:row>
      <xdr:rowOff>64525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55652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142267</xdr:rowOff>
    </xdr:from>
    <xdr:to>
      <xdr:col>41</xdr:col>
      <xdr:colOff>101600</xdr:colOff>
      <xdr:row>79</xdr:row>
      <xdr:rowOff>72417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63544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120630</xdr:rowOff>
    </xdr:from>
    <xdr:to>
      <xdr:col>36</xdr:col>
      <xdr:colOff>165100</xdr:colOff>
      <xdr:row>79</xdr:row>
      <xdr:rowOff>50780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41907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52448</xdr:rowOff>
    </xdr:from>
    <xdr:to>
      <xdr:col>55</xdr:col>
      <xdr:colOff>0</xdr:colOff>
      <xdr:row>98</xdr:row>
      <xdr:rowOff>77708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4548"/>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77708</xdr:rowOff>
    </xdr:from>
    <xdr:to>
      <xdr:col>50</xdr:col>
      <xdr:colOff>114300</xdr:colOff>
      <xdr:row>98</xdr:row>
      <xdr:rowOff>93948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9808"/>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76885</xdr:rowOff>
    </xdr:from>
    <xdr:to>
      <xdr:col>45</xdr:col>
      <xdr:colOff>177800</xdr:colOff>
      <xdr:row>98</xdr:row>
      <xdr:rowOff>93948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8985"/>
          <a:ext cx="889000" cy="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76885</xdr:rowOff>
    </xdr:from>
    <xdr:to>
      <xdr:col>41</xdr:col>
      <xdr:colOff>50800</xdr:colOff>
      <xdr:row>98</xdr:row>
      <xdr:rowOff>108090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8985"/>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1648</xdr:rowOff>
    </xdr:from>
    <xdr:to>
      <xdr:col>55</xdr:col>
      <xdr:colOff>50800</xdr:colOff>
      <xdr:row>98</xdr:row>
      <xdr:rowOff>103248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132475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26908</xdr:rowOff>
    </xdr:from>
    <xdr:to>
      <xdr:col>50</xdr:col>
      <xdr:colOff>165100</xdr:colOff>
      <xdr:row>98</xdr:row>
      <xdr:rowOff>128508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119635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43148</xdr:rowOff>
    </xdr:from>
    <xdr:to>
      <xdr:col>46</xdr:col>
      <xdr:colOff>38100</xdr:colOff>
      <xdr:row>98</xdr:row>
      <xdr:rowOff>144748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135875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3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26085</xdr:rowOff>
    </xdr:from>
    <xdr:to>
      <xdr:col>41</xdr:col>
      <xdr:colOff>101600</xdr:colOff>
      <xdr:row>98</xdr:row>
      <xdr:rowOff>127685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118812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57290</xdr:rowOff>
    </xdr:from>
    <xdr:to>
      <xdr:col>36</xdr:col>
      <xdr:colOff>165100</xdr:colOff>
      <xdr:row>98</xdr:row>
      <xdr:rowOff>158890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150017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79418</xdr:rowOff>
    </xdr:from>
    <xdr:to>
      <xdr:col>85</xdr:col>
      <xdr:colOff>127000</xdr:colOff>
      <xdr:row>39</xdr:row>
      <xdr:rowOff>15090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94518"/>
          <a:ext cx="838200" cy="10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79418</xdr:rowOff>
    </xdr:from>
    <xdr:to>
      <xdr:col>81</xdr:col>
      <xdr:colOff>50800</xdr:colOff>
      <xdr:row>39</xdr:row>
      <xdr:rowOff>8419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94518"/>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69665</xdr:rowOff>
    </xdr:from>
    <xdr:to>
      <xdr:col>76</xdr:col>
      <xdr:colOff>114300</xdr:colOff>
      <xdr:row>39</xdr:row>
      <xdr:rowOff>8419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84765"/>
          <a:ext cx="889000" cy="1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120612</xdr:rowOff>
    </xdr:from>
    <xdr:to>
      <xdr:col>71</xdr:col>
      <xdr:colOff>177800</xdr:colOff>
      <xdr:row>38</xdr:row>
      <xdr:rowOff>69665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64262"/>
          <a:ext cx="889000" cy="1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135740</xdr:rowOff>
    </xdr:from>
    <xdr:to>
      <xdr:col>85</xdr:col>
      <xdr:colOff>177800</xdr:colOff>
      <xdr:row>39</xdr:row>
      <xdr:rowOff>65890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28618</xdr:rowOff>
    </xdr:from>
    <xdr:to>
      <xdr:col>81</xdr:col>
      <xdr:colOff>101600</xdr:colOff>
      <xdr:row>38</xdr:row>
      <xdr:rowOff>130218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146745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129069</xdr:rowOff>
    </xdr:from>
    <xdr:to>
      <xdr:col>76</xdr:col>
      <xdr:colOff>165100</xdr:colOff>
      <xdr:row>39</xdr:row>
      <xdr:rowOff>59219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50346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18865</xdr:rowOff>
    </xdr:from>
    <xdr:to>
      <xdr:col>72</xdr:col>
      <xdr:colOff>38100</xdr:colOff>
      <xdr:row>38</xdr:row>
      <xdr:rowOff>120465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136992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69812</xdr:rowOff>
    </xdr:from>
    <xdr:to>
      <xdr:col>67</xdr:col>
      <xdr:colOff>101600</xdr:colOff>
      <xdr:row>37</xdr:row>
      <xdr:rowOff>171412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16489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130375</xdr:rowOff>
    </xdr:from>
    <xdr:to>
      <xdr:col>85</xdr:col>
      <xdr:colOff>127000</xdr:colOff>
      <xdr:row>77</xdr:row>
      <xdr:rowOff>133553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2025"/>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125640</xdr:rowOff>
    </xdr:from>
    <xdr:to>
      <xdr:col>81</xdr:col>
      <xdr:colOff>50800</xdr:colOff>
      <xdr:row>77</xdr:row>
      <xdr:rowOff>130375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7290"/>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125640</xdr:rowOff>
    </xdr:from>
    <xdr:to>
      <xdr:col>76</xdr:col>
      <xdr:colOff>114300</xdr:colOff>
      <xdr:row>77</xdr:row>
      <xdr:rowOff>126564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7290"/>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126564</xdr:rowOff>
    </xdr:from>
    <xdr:to>
      <xdr:col>71</xdr:col>
      <xdr:colOff>177800</xdr:colOff>
      <xdr:row>77</xdr:row>
      <xdr:rowOff>129722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8214"/>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82753</xdr:rowOff>
    </xdr:from>
    <xdr:to>
      <xdr:col>85</xdr:col>
      <xdr:colOff>177800</xdr:colOff>
      <xdr:row>78</xdr:row>
      <xdr:rowOff>12903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61180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79575</xdr:rowOff>
    </xdr:from>
    <xdr:to>
      <xdr:col>81</xdr:col>
      <xdr:colOff>101600</xdr:colOff>
      <xdr:row>78</xdr:row>
      <xdr:rowOff>9725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852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74840</xdr:rowOff>
    </xdr:from>
    <xdr:to>
      <xdr:col>76</xdr:col>
      <xdr:colOff>165100</xdr:colOff>
      <xdr:row>78</xdr:row>
      <xdr:rowOff>4990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167567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75764</xdr:rowOff>
    </xdr:from>
    <xdr:to>
      <xdr:col>72</xdr:col>
      <xdr:colOff>38100</xdr:colOff>
      <xdr:row>78</xdr:row>
      <xdr:rowOff>5914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168491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78922</xdr:rowOff>
    </xdr:from>
    <xdr:to>
      <xdr:col>67</xdr:col>
      <xdr:colOff>101600</xdr:colOff>
      <xdr:row>78</xdr:row>
      <xdr:rowOff>9072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199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7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125202</xdr:rowOff>
    </xdr:from>
    <xdr:to>
      <xdr:col>85</xdr:col>
      <xdr:colOff>127000</xdr:colOff>
      <xdr:row>98</xdr:row>
      <xdr:rowOff>131753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7302"/>
          <a:ext cx="8382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5899</xdr:rowOff>
    </xdr:from>
    <xdr:to>
      <xdr:col>81</xdr:col>
      <xdr:colOff>50800</xdr:colOff>
      <xdr:row>98</xdr:row>
      <xdr:rowOff>125202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07999"/>
          <a:ext cx="889000" cy="1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5899</xdr:rowOff>
    </xdr:from>
    <xdr:to>
      <xdr:col>76</xdr:col>
      <xdr:colOff>114300</xdr:colOff>
      <xdr:row>98</xdr:row>
      <xdr:rowOff>62719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07999"/>
          <a:ext cx="889000" cy="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62719</xdr:rowOff>
    </xdr:from>
    <xdr:to>
      <xdr:col>71</xdr:col>
      <xdr:colOff>177800</xdr:colOff>
      <xdr:row>98</xdr:row>
      <xdr:rowOff>103019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4819"/>
          <a:ext cx="889000" cy="4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80953</xdr:rowOff>
    </xdr:from>
    <xdr:to>
      <xdr:col>85</xdr:col>
      <xdr:colOff>177800</xdr:colOff>
      <xdr:row>99</xdr:row>
      <xdr:rowOff>11103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167330</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74402</xdr:rowOff>
    </xdr:from>
    <xdr:to>
      <xdr:col>81</xdr:col>
      <xdr:colOff>101600</xdr:colOff>
      <xdr:row>99</xdr:row>
      <xdr:rowOff>4552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167129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126549</xdr:rowOff>
    </xdr:from>
    <xdr:to>
      <xdr:col>76</xdr:col>
      <xdr:colOff>165100</xdr:colOff>
      <xdr:row>98</xdr:row>
      <xdr:rowOff>56699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47826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4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11919</xdr:rowOff>
    </xdr:from>
    <xdr:to>
      <xdr:col>72</xdr:col>
      <xdr:colOff>38100</xdr:colOff>
      <xdr:row>98</xdr:row>
      <xdr:rowOff>113519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104646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52219</xdr:rowOff>
    </xdr:from>
    <xdr:to>
      <xdr:col>67</xdr:col>
      <xdr:colOff>101600</xdr:colOff>
      <xdr:row>98</xdr:row>
      <xdr:rowOff>153819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3781</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19331"/>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3781</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19331"/>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124431</xdr:rowOff>
    </xdr:from>
    <xdr:to>
      <xdr:col>102</xdr:col>
      <xdr:colOff>165100</xdr:colOff>
      <xdr:row>59</xdr:row>
      <xdr:rowOff>54581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71108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65314</xdr:rowOff>
    </xdr:from>
    <xdr:to>
      <xdr:col>116</xdr:col>
      <xdr:colOff>63500</xdr:colOff>
      <xdr:row>76</xdr:row>
      <xdr:rowOff>105361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95514"/>
          <a:ext cx="838200" cy="4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65314</xdr:rowOff>
    </xdr:from>
    <xdr:to>
      <xdr:col>111</xdr:col>
      <xdr:colOff>177800</xdr:colOff>
      <xdr:row>76</xdr:row>
      <xdr:rowOff>77132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95514"/>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77132</xdr:rowOff>
    </xdr:from>
    <xdr:to>
      <xdr:col>107</xdr:col>
      <xdr:colOff>50800</xdr:colOff>
      <xdr:row>76</xdr:row>
      <xdr:rowOff>106972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07332"/>
          <a:ext cx="889000" cy="2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105212</xdr:rowOff>
    </xdr:from>
    <xdr:to>
      <xdr:col>102</xdr:col>
      <xdr:colOff>114300</xdr:colOff>
      <xdr:row>76</xdr:row>
      <xdr:rowOff>106972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3541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54561</xdr:rowOff>
    </xdr:from>
    <xdr:to>
      <xdr:col>116</xdr:col>
      <xdr:colOff>114300</xdr:colOff>
      <xdr:row>76</xdr:row>
      <xdr:rowOff>156161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77437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3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14514</xdr:rowOff>
    </xdr:from>
    <xdr:to>
      <xdr:col>112</xdr:col>
      <xdr:colOff>38100</xdr:colOff>
      <xdr:row>76</xdr:row>
      <xdr:rowOff>116114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107241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1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26332</xdr:rowOff>
    </xdr:from>
    <xdr:to>
      <xdr:col>107</xdr:col>
      <xdr:colOff>101600</xdr:colOff>
      <xdr:row>76</xdr:row>
      <xdr:rowOff>127932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119059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56172</xdr:rowOff>
    </xdr:from>
    <xdr:to>
      <xdr:col>102</xdr:col>
      <xdr:colOff>165100</xdr:colOff>
      <xdr:row>76</xdr:row>
      <xdr:rowOff>157772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148899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7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54412</xdr:rowOff>
    </xdr:from>
    <xdr:to>
      <xdr:col>98</xdr:col>
      <xdr:colOff>38100</xdr:colOff>
      <xdr:row>76</xdr:row>
      <xdr:rowOff>156012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147139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17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全体的に類似団体内平均を下回る結果となっているが、維持補修費が類似団体内平均と比較して一人あたりのコストが高い状態となった。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を上回っている維持補修費のうち、主なものは道路や橋りょう等の維持・管理費である。これは長寿命化修繕計画に基づく事業の増加等により、ライフサイクルコストの削減を目指しているものであり、今後も事業は継続され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町単独で行っている項目に関しては、縮小・廃止を含めた検討を行い、継続の場合でも支給要件の見直し等を行い、抑制・現状維持に努め、類似団体内平均より大きく上回ることがない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2,302
2,264
294.23
3,981,161
3,528,047
323,916
2,248,487
2,412,004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2798</xdr:rowOff>
    </xdr:from>
    <xdr:to>
      <xdr:col>24</xdr:col>
      <xdr:colOff>63500</xdr:colOff>
      <xdr:row>38</xdr:row>
      <xdr:rowOff>9227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17898"/>
          <a:ext cx="8382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2798</xdr:rowOff>
    </xdr:from>
    <xdr:to>
      <xdr:col>19</xdr:col>
      <xdr:colOff>177800</xdr:colOff>
      <xdr:row>38</xdr:row>
      <xdr:rowOff>23385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7898"/>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162389</xdr:rowOff>
    </xdr:from>
    <xdr:to>
      <xdr:col>15</xdr:col>
      <xdr:colOff>50800</xdr:colOff>
      <xdr:row>38</xdr:row>
      <xdr:rowOff>23385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06039"/>
          <a:ext cx="8890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162389</xdr:rowOff>
    </xdr:from>
    <xdr:to>
      <xdr:col>10</xdr:col>
      <xdr:colOff>114300</xdr:colOff>
      <xdr:row>38</xdr:row>
      <xdr:rowOff>28372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06039"/>
          <a:ext cx="8890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129877</xdr:rowOff>
    </xdr:from>
    <xdr:to>
      <xdr:col>24</xdr:col>
      <xdr:colOff>114300</xdr:colOff>
      <xdr:row>38</xdr:row>
      <xdr:rowOff>60027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108304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123447</xdr:rowOff>
    </xdr:from>
    <xdr:to>
      <xdr:col>20</xdr:col>
      <xdr:colOff>38100</xdr:colOff>
      <xdr:row>38</xdr:row>
      <xdr:rowOff>53597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6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44725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144035</xdr:rowOff>
    </xdr:from>
    <xdr:to>
      <xdr:col>15</xdr:col>
      <xdr:colOff>101600</xdr:colOff>
      <xdr:row>38</xdr:row>
      <xdr:rowOff>74185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65312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111589</xdr:rowOff>
    </xdr:from>
    <xdr:to>
      <xdr:col>10</xdr:col>
      <xdr:colOff>165100</xdr:colOff>
      <xdr:row>38</xdr:row>
      <xdr:rowOff>41739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58266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149022</xdr:rowOff>
    </xdr:from>
    <xdr:to>
      <xdr:col>6</xdr:col>
      <xdr:colOff>38100</xdr:colOff>
      <xdr:row>38</xdr:row>
      <xdr:rowOff>79172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95699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32675</xdr:rowOff>
    </xdr:from>
    <xdr:to>
      <xdr:col>24</xdr:col>
      <xdr:colOff>63500</xdr:colOff>
      <xdr:row>58</xdr:row>
      <xdr:rowOff>41059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6775"/>
          <a:ext cx="8382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26206</xdr:rowOff>
    </xdr:from>
    <xdr:to>
      <xdr:col>19</xdr:col>
      <xdr:colOff>177800</xdr:colOff>
      <xdr:row>58</xdr:row>
      <xdr:rowOff>41059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0306"/>
          <a:ext cx="889000" cy="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25325</xdr:rowOff>
    </xdr:from>
    <xdr:to>
      <xdr:col>15</xdr:col>
      <xdr:colOff>50800</xdr:colOff>
      <xdr:row>58</xdr:row>
      <xdr:rowOff>26206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69425"/>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1529</xdr:rowOff>
    </xdr:from>
    <xdr:to>
      <xdr:col>10</xdr:col>
      <xdr:colOff>114300</xdr:colOff>
      <xdr:row>58</xdr:row>
      <xdr:rowOff>25325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45629"/>
          <a:ext cx="8890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153325</xdr:rowOff>
    </xdr:from>
    <xdr:to>
      <xdr:col>24</xdr:col>
      <xdr:colOff>114300</xdr:colOff>
      <xdr:row>58</xdr:row>
      <xdr:rowOff>83475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68252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161709</xdr:rowOff>
    </xdr:from>
    <xdr:to>
      <xdr:col>20</xdr:col>
      <xdr:colOff>38100</xdr:colOff>
      <xdr:row>58</xdr:row>
      <xdr:rowOff>91859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82986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146856</xdr:rowOff>
    </xdr:from>
    <xdr:to>
      <xdr:col>15</xdr:col>
      <xdr:colOff>101600</xdr:colOff>
      <xdr:row>58</xdr:row>
      <xdr:rowOff>77006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68133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1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145975</xdr:rowOff>
    </xdr:from>
    <xdr:to>
      <xdr:col>10</xdr:col>
      <xdr:colOff>165100</xdr:colOff>
      <xdr:row>58</xdr:row>
      <xdr:rowOff>76125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67252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1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122179</xdr:rowOff>
    </xdr:from>
    <xdr:to>
      <xdr:col>6</xdr:col>
      <xdr:colOff>38100</xdr:colOff>
      <xdr:row>58</xdr:row>
      <xdr:rowOff>52329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43456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103144</xdr:rowOff>
    </xdr:from>
    <xdr:to>
      <xdr:col>24</xdr:col>
      <xdr:colOff>63500</xdr:colOff>
      <xdr:row>77</xdr:row>
      <xdr:rowOff>104184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04794"/>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85285</xdr:rowOff>
    </xdr:from>
    <xdr:to>
      <xdr:col>19</xdr:col>
      <xdr:colOff>177800</xdr:colOff>
      <xdr:row>77</xdr:row>
      <xdr:rowOff>103144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86935"/>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85285</xdr:rowOff>
    </xdr:from>
    <xdr:to>
      <xdr:col>15</xdr:col>
      <xdr:colOff>50800</xdr:colOff>
      <xdr:row>77</xdr:row>
      <xdr:rowOff>112877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86935"/>
          <a:ext cx="8890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112877</xdr:rowOff>
    </xdr:from>
    <xdr:to>
      <xdr:col>10</xdr:col>
      <xdr:colOff>114300</xdr:colOff>
      <xdr:row>78</xdr:row>
      <xdr:rowOff>186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14527"/>
          <a:ext cx="889000" cy="5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53384</xdr:rowOff>
    </xdr:from>
    <xdr:to>
      <xdr:col>24</xdr:col>
      <xdr:colOff>114300</xdr:colOff>
      <xdr:row>77</xdr:row>
      <xdr:rowOff>154984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76261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52344</xdr:rowOff>
    </xdr:from>
    <xdr:to>
      <xdr:col>20</xdr:col>
      <xdr:colOff>38100</xdr:colOff>
      <xdr:row>77</xdr:row>
      <xdr:rowOff>153944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170471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2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34485</xdr:rowOff>
    </xdr:from>
    <xdr:to>
      <xdr:col>15</xdr:col>
      <xdr:colOff>101600</xdr:colOff>
      <xdr:row>77</xdr:row>
      <xdr:rowOff>136085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152612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62077</xdr:rowOff>
    </xdr:from>
    <xdr:to>
      <xdr:col>10</xdr:col>
      <xdr:colOff>165100</xdr:colOff>
      <xdr:row>77</xdr:row>
      <xdr:rowOff>163677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120836</xdr:rowOff>
    </xdr:from>
    <xdr:to>
      <xdr:col>6</xdr:col>
      <xdr:colOff>38100</xdr:colOff>
      <xdr:row>78</xdr:row>
      <xdr:rowOff>50986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67513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9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106127</xdr:rowOff>
    </xdr:from>
    <xdr:to>
      <xdr:col>24</xdr:col>
      <xdr:colOff>63500</xdr:colOff>
      <xdr:row>97</xdr:row>
      <xdr:rowOff>142850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6777"/>
          <a:ext cx="8382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128040</xdr:rowOff>
    </xdr:from>
    <xdr:to>
      <xdr:col>19</xdr:col>
      <xdr:colOff>177800</xdr:colOff>
      <xdr:row>97</xdr:row>
      <xdr:rowOff>142850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8690"/>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123955</xdr:rowOff>
    </xdr:from>
    <xdr:to>
      <xdr:col>15</xdr:col>
      <xdr:colOff>50800</xdr:colOff>
      <xdr:row>97</xdr:row>
      <xdr:rowOff>128040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54605"/>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123847</xdr:rowOff>
    </xdr:from>
    <xdr:to>
      <xdr:col>10</xdr:col>
      <xdr:colOff>114300</xdr:colOff>
      <xdr:row>97</xdr:row>
      <xdr:rowOff>123955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54497"/>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55327</xdr:rowOff>
    </xdr:from>
    <xdr:to>
      <xdr:col>24</xdr:col>
      <xdr:colOff>114300</xdr:colOff>
      <xdr:row>97</xdr:row>
      <xdr:rowOff>156927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33754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92050</xdr:rowOff>
    </xdr:from>
    <xdr:to>
      <xdr:col>20</xdr:col>
      <xdr:colOff>38100</xdr:colOff>
      <xdr:row>98</xdr:row>
      <xdr:rowOff>22200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13327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77240</xdr:rowOff>
    </xdr:from>
    <xdr:to>
      <xdr:col>15</xdr:col>
      <xdr:colOff>101600</xdr:colOff>
      <xdr:row>98</xdr:row>
      <xdr:rowOff>7390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169967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73155</xdr:rowOff>
    </xdr:from>
    <xdr:to>
      <xdr:col>10</xdr:col>
      <xdr:colOff>165100</xdr:colOff>
      <xdr:row>98</xdr:row>
      <xdr:rowOff>3305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165882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9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73047</xdr:rowOff>
    </xdr:from>
    <xdr:to>
      <xdr:col>6</xdr:col>
      <xdr:colOff>38100</xdr:colOff>
      <xdr:row>98</xdr:row>
      <xdr:rowOff>3197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19724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58555</xdr:rowOff>
    </xdr:from>
    <xdr:to>
      <xdr:col>55</xdr:col>
      <xdr:colOff>0</xdr:colOff>
      <xdr:row>57</xdr:row>
      <xdr:rowOff>155346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31205"/>
          <a:ext cx="838200" cy="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155346</xdr:rowOff>
    </xdr:from>
    <xdr:to>
      <xdr:col>50</xdr:col>
      <xdr:colOff>114300</xdr:colOff>
      <xdr:row>57</xdr:row>
      <xdr:rowOff>167414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27996"/>
          <a:ext cx="889000" cy="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133996</xdr:rowOff>
    </xdr:from>
    <xdr:to>
      <xdr:col>45</xdr:col>
      <xdr:colOff>177800</xdr:colOff>
      <xdr:row>57</xdr:row>
      <xdr:rowOff>167414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6646"/>
          <a:ext cx="889000" cy="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133996</xdr:rowOff>
    </xdr:from>
    <xdr:to>
      <xdr:col>41</xdr:col>
      <xdr:colOff>50800</xdr:colOff>
      <xdr:row>58</xdr:row>
      <xdr:rowOff>59344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6646"/>
          <a:ext cx="889000" cy="9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7755</xdr:rowOff>
    </xdr:from>
    <xdr:to>
      <xdr:col>55</xdr:col>
      <xdr:colOff>50800</xdr:colOff>
      <xdr:row>57</xdr:row>
      <xdr:rowOff>109355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30632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104546</xdr:rowOff>
    </xdr:from>
    <xdr:to>
      <xdr:col>50</xdr:col>
      <xdr:colOff>165100</xdr:colOff>
      <xdr:row>58</xdr:row>
      <xdr:rowOff>34696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51223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116614</xdr:rowOff>
    </xdr:from>
    <xdr:to>
      <xdr:col>46</xdr:col>
      <xdr:colOff>38100</xdr:colOff>
      <xdr:row>58</xdr:row>
      <xdr:rowOff>46764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63291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83196</xdr:rowOff>
    </xdr:from>
    <xdr:to>
      <xdr:col>41</xdr:col>
      <xdr:colOff>101600</xdr:colOff>
      <xdr:row>58</xdr:row>
      <xdr:rowOff>13346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29873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3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8544</xdr:rowOff>
    </xdr:from>
    <xdr:to>
      <xdr:col>36</xdr:col>
      <xdr:colOff>165100</xdr:colOff>
      <xdr:row>58</xdr:row>
      <xdr:rowOff>110144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101271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140159</xdr:rowOff>
    </xdr:from>
    <xdr:to>
      <xdr:col>55</xdr:col>
      <xdr:colOff>0</xdr:colOff>
      <xdr:row>79</xdr:row>
      <xdr:rowOff>20892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3259"/>
          <a:ext cx="838200" cy="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20892</xdr:rowOff>
    </xdr:from>
    <xdr:to>
      <xdr:col>50</xdr:col>
      <xdr:colOff>114300</xdr:colOff>
      <xdr:row>79</xdr:row>
      <xdr:rowOff>27158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5442"/>
          <a:ext cx="8890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27158</xdr:rowOff>
    </xdr:from>
    <xdr:to>
      <xdr:col>45</xdr:col>
      <xdr:colOff>177800</xdr:colOff>
      <xdr:row>79</xdr:row>
      <xdr:rowOff>28177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1708"/>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28177</xdr:rowOff>
    </xdr:from>
    <xdr:to>
      <xdr:col>41</xdr:col>
      <xdr:colOff>50800</xdr:colOff>
      <xdr:row>79</xdr:row>
      <xdr:rowOff>50501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2727"/>
          <a:ext cx="889000" cy="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89359</xdr:rowOff>
    </xdr:from>
    <xdr:to>
      <xdr:col>55</xdr:col>
      <xdr:colOff>50800</xdr:colOff>
      <xdr:row>79</xdr:row>
      <xdr:rowOff>19509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112236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141542</xdr:rowOff>
    </xdr:from>
    <xdr:to>
      <xdr:col>50</xdr:col>
      <xdr:colOff>165100</xdr:colOff>
      <xdr:row>79</xdr:row>
      <xdr:rowOff>71692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62819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147808</xdr:rowOff>
    </xdr:from>
    <xdr:to>
      <xdr:col>46</xdr:col>
      <xdr:colOff>38100</xdr:colOff>
      <xdr:row>79</xdr:row>
      <xdr:rowOff>77958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69085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148827</xdr:rowOff>
    </xdr:from>
    <xdr:to>
      <xdr:col>41</xdr:col>
      <xdr:colOff>101600</xdr:colOff>
      <xdr:row>79</xdr:row>
      <xdr:rowOff>78977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70104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171151</xdr:rowOff>
    </xdr:from>
    <xdr:to>
      <xdr:col>36</xdr:col>
      <xdr:colOff>165100</xdr:colOff>
      <xdr:row>79</xdr:row>
      <xdr:rowOff>101301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92428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75073</xdr:rowOff>
    </xdr:from>
    <xdr:to>
      <xdr:col>55</xdr:col>
      <xdr:colOff>0</xdr:colOff>
      <xdr:row>98</xdr:row>
      <xdr:rowOff>91918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7173"/>
          <a:ext cx="838200" cy="1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48999</xdr:rowOff>
    </xdr:from>
    <xdr:to>
      <xdr:col>50</xdr:col>
      <xdr:colOff>114300</xdr:colOff>
      <xdr:row>98</xdr:row>
      <xdr:rowOff>91918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51099"/>
          <a:ext cx="889000" cy="4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48999</xdr:rowOff>
    </xdr:from>
    <xdr:to>
      <xdr:col>45</xdr:col>
      <xdr:colOff>177800</xdr:colOff>
      <xdr:row>98</xdr:row>
      <xdr:rowOff>77378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1099"/>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77378</xdr:rowOff>
    </xdr:from>
    <xdr:to>
      <xdr:col>41</xdr:col>
      <xdr:colOff>50800</xdr:colOff>
      <xdr:row>98</xdr:row>
      <xdr:rowOff>93983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79478"/>
          <a:ext cx="889000" cy="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24273</xdr:rowOff>
    </xdr:from>
    <xdr:to>
      <xdr:col>55</xdr:col>
      <xdr:colOff>50800</xdr:colOff>
      <xdr:row>98</xdr:row>
      <xdr:rowOff>125873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41118</xdr:rowOff>
    </xdr:from>
    <xdr:to>
      <xdr:col>50</xdr:col>
      <xdr:colOff>165100</xdr:colOff>
      <xdr:row>98</xdr:row>
      <xdr:rowOff>142718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133845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169649</xdr:rowOff>
    </xdr:from>
    <xdr:to>
      <xdr:col>46</xdr:col>
      <xdr:colOff>38100</xdr:colOff>
      <xdr:row>98</xdr:row>
      <xdr:rowOff>99799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116326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26578</xdr:rowOff>
    </xdr:from>
    <xdr:to>
      <xdr:col>41</xdr:col>
      <xdr:colOff>101600</xdr:colOff>
      <xdr:row>98</xdr:row>
      <xdr:rowOff>128178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119305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43183</xdr:rowOff>
    </xdr:from>
    <xdr:to>
      <xdr:col>36</xdr:col>
      <xdr:colOff>165100</xdr:colOff>
      <xdr:row>98</xdr:row>
      <xdr:rowOff>144783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135910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11928</xdr:rowOff>
    </xdr:from>
    <xdr:to>
      <xdr:col>85</xdr:col>
      <xdr:colOff>127000</xdr:colOff>
      <xdr:row>37</xdr:row>
      <xdr:rowOff>57838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84128"/>
          <a:ext cx="838200" cy="2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57838</xdr:rowOff>
    </xdr:from>
    <xdr:to>
      <xdr:col>81</xdr:col>
      <xdr:colOff>50800</xdr:colOff>
      <xdr:row>37</xdr:row>
      <xdr:rowOff>84946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01488"/>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82920</xdr:rowOff>
    </xdr:from>
    <xdr:to>
      <xdr:col>76</xdr:col>
      <xdr:colOff>114300</xdr:colOff>
      <xdr:row>37</xdr:row>
      <xdr:rowOff>84946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6570"/>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15223</xdr:rowOff>
    </xdr:from>
    <xdr:to>
      <xdr:col>71</xdr:col>
      <xdr:colOff>177800</xdr:colOff>
      <xdr:row>37</xdr:row>
      <xdr:rowOff>82920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8873"/>
          <a:ext cx="889000" cy="6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132578</xdr:rowOff>
    </xdr:from>
    <xdr:to>
      <xdr:col>85</xdr:col>
      <xdr:colOff>177800</xdr:colOff>
      <xdr:row>36</xdr:row>
      <xdr:rowOff>62728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3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155455</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8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7038</xdr:rowOff>
    </xdr:from>
    <xdr:to>
      <xdr:col>81</xdr:col>
      <xdr:colOff>101600</xdr:colOff>
      <xdr:row>37</xdr:row>
      <xdr:rowOff>108638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125165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34146</xdr:rowOff>
    </xdr:from>
    <xdr:to>
      <xdr:col>76</xdr:col>
      <xdr:colOff>165100</xdr:colOff>
      <xdr:row>37</xdr:row>
      <xdr:rowOff>135746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152273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32120</xdr:rowOff>
    </xdr:from>
    <xdr:to>
      <xdr:col>72</xdr:col>
      <xdr:colOff>38100</xdr:colOff>
      <xdr:row>37</xdr:row>
      <xdr:rowOff>133720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150247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135873</xdr:rowOff>
    </xdr:from>
    <xdr:to>
      <xdr:col>67</xdr:col>
      <xdr:colOff>101600</xdr:colOff>
      <xdr:row>37</xdr:row>
      <xdr:rowOff>66023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82550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143508</xdr:rowOff>
    </xdr:from>
    <xdr:to>
      <xdr:col>85</xdr:col>
      <xdr:colOff>127000</xdr:colOff>
      <xdr:row>57</xdr:row>
      <xdr:rowOff>156422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16158"/>
          <a:ext cx="838200" cy="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143508</xdr:rowOff>
    </xdr:from>
    <xdr:to>
      <xdr:col>81</xdr:col>
      <xdr:colOff>50800</xdr:colOff>
      <xdr:row>58</xdr:row>
      <xdr:rowOff>23139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16158"/>
          <a:ext cx="889000" cy="5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22465</xdr:rowOff>
    </xdr:from>
    <xdr:to>
      <xdr:col>76</xdr:col>
      <xdr:colOff>114300</xdr:colOff>
      <xdr:row>58</xdr:row>
      <xdr:rowOff>23139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66565"/>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21878</xdr:rowOff>
    </xdr:from>
    <xdr:to>
      <xdr:col>71</xdr:col>
      <xdr:colOff>177800</xdr:colOff>
      <xdr:row>58</xdr:row>
      <xdr:rowOff>22465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5978"/>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105622</xdr:rowOff>
    </xdr:from>
    <xdr:to>
      <xdr:col>85</xdr:col>
      <xdr:colOff>177800</xdr:colOff>
      <xdr:row>58</xdr:row>
      <xdr:rowOff>35772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20549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92708</xdr:rowOff>
    </xdr:from>
    <xdr:to>
      <xdr:col>81</xdr:col>
      <xdr:colOff>101600</xdr:colOff>
      <xdr:row>58</xdr:row>
      <xdr:rowOff>22858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13985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5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143789</xdr:rowOff>
    </xdr:from>
    <xdr:to>
      <xdr:col>76</xdr:col>
      <xdr:colOff>165100</xdr:colOff>
      <xdr:row>58</xdr:row>
      <xdr:rowOff>73939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65066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0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143115</xdr:rowOff>
    </xdr:from>
    <xdr:to>
      <xdr:col>72</xdr:col>
      <xdr:colOff>38100</xdr:colOff>
      <xdr:row>58</xdr:row>
      <xdr:rowOff>73265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64392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0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142528</xdr:rowOff>
    </xdr:from>
    <xdr:to>
      <xdr:col>67</xdr:col>
      <xdr:colOff>101600</xdr:colOff>
      <xdr:row>58</xdr:row>
      <xdr:rowOff>72678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63805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1000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79418</xdr:rowOff>
    </xdr:from>
    <xdr:to>
      <xdr:col>85</xdr:col>
      <xdr:colOff>127000</xdr:colOff>
      <xdr:row>79</xdr:row>
      <xdr:rowOff>15091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52518"/>
          <a:ext cx="838200" cy="10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79418</xdr:rowOff>
    </xdr:from>
    <xdr:to>
      <xdr:col>81</xdr:col>
      <xdr:colOff>50800</xdr:colOff>
      <xdr:row>79</xdr:row>
      <xdr:rowOff>8418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52518"/>
          <a:ext cx="889000" cy="10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69664</xdr:rowOff>
    </xdr:from>
    <xdr:to>
      <xdr:col>76</xdr:col>
      <xdr:colOff>114300</xdr:colOff>
      <xdr:row>79</xdr:row>
      <xdr:rowOff>8418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42764"/>
          <a:ext cx="889000" cy="1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120611</xdr:rowOff>
    </xdr:from>
    <xdr:to>
      <xdr:col>71</xdr:col>
      <xdr:colOff>177800</xdr:colOff>
      <xdr:row>78</xdr:row>
      <xdr:rowOff>69664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22261"/>
          <a:ext cx="889000" cy="1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135741</xdr:rowOff>
    </xdr:from>
    <xdr:to>
      <xdr:col>85</xdr:col>
      <xdr:colOff>177800</xdr:colOff>
      <xdr:row>79</xdr:row>
      <xdr:rowOff>65891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28618</xdr:rowOff>
    </xdr:from>
    <xdr:to>
      <xdr:col>81</xdr:col>
      <xdr:colOff>101600</xdr:colOff>
      <xdr:row>78</xdr:row>
      <xdr:rowOff>130218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146745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7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129068</xdr:rowOff>
    </xdr:from>
    <xdr:to>
      <xdr:col>76</xdr:col>
      <xdr:colOff>165100</xdr:colOff>
      <xdr:row>79</xdr:row>
      <xdr:rowOff>59218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50345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18864</xdr:rowOff>
    </xdr:from>
    <xdr:to>
      <xdr:col>72</xdr:col>
      <xdr:colOff>38100</xdr:colOff>
      <xdr:row>78</xdr:row>
      <xdr:rowOff>120464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136991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6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69811</xdr:rowOff>
    </xdr:from>
    <xdr:to>
      <xdr:col>67</xdr:col>
      <xdr:colOff>101600</xdr:colOff>
      <xdr:row>77</xdr:row>
      <xdr:rowOff>171411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16488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130375</xdr:rowOff>
    </xdr:from>
    <xdr:to>
      <xdr:col>85</xdr:col>
      <xdr:colOff>127000</xdr:colOff>
      <xdr:row>97</xdr:row>
      <xdr:rowOff>133553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61025"/>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125640</xdr:rowOff>
    </xdr:from>
    <xdr:to>
      <xdr:col>81</xdr:col>
      <xdr:colOff>50800</xdr:colOff>
      <xdr:row>97</xdr:row>
      <xdr:rowOff>130375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56290"/>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125640</xdr:rowOff>
    </xdr:from>
    <xdr:to>
      <xdr:col>76</xdr:col>
      <xdr:colOff>114300</xdr:colOff>
      <xdr:row>97</xdr:row>
      <xdr:rowOff>126564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6290"/>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126564</xdr:rowOff>
    </xdr:from>
    <xdr:to>
      <xdr:col>71</xdr:col>
      <xdr:colOff>177800</xdr:colOff>
      <xdr:row>97</xdr:row>
      <xdr:rowOff>129722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57214"/>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82753</xdr:rowOff>
    </xdr:from>
    <xdr:to>
      <xdr:col>85</xdr:col>
      <xdr:colOff>177800</xdr:colOff>
      <xdr:row>98</xdr:row>
      <xdr:rowOff>12903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61180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9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79575</xdr:rowOff>
    </xdr:from>
    <xdr:to>
      <xdr:col>81</xdr:col>
      <xdr:colOff>101600</xdr:colOff>
      <xdr:row>98</xdr:row>
      <xdr:rowOff>9725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852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0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74840</xdr:rowOff>
    </xdr:from>
    <xdr:to>
      <xdr:col>76</xdr:col>
      <xdr:colOff>165100</xdr:colOff>
      <xdr:row>98</xdr:row>
      <xdr:rowOff>4990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167567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75764</xdr:rowOff>
    </xdr:from>
    <xdr:to>
      <xdr:col>72</xdr:col>
      <xdr:colOff>38100</xdr:colOff>
      <xdr:row>98</xdr:row>
      <xdr:rowOff>5914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168491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78922</xdr:rowOff>
    </xdr:from>
    <xdr:to>
      <xdr:col>67</xdr:col>
      <xdr:colOff>101600</xdr:colOff>
      <xdr:row>98</xdr:row>
      <xdr:rowOff>9072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199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0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目的別歳出において、民生費・農林水産業費・商工費・消防費を除く項目で類似団体内平均を下回っている。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例年並みであるが、農林水産業費については農道維持補修費が、商工費については物価高騰対応重点支援地方創生臨時交付金に基づく地域商品券事業の関連経費が、消防費についてはデジタル防災行政無線整備事業の関連経費が増加して分、昨年度に対し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財政調整基金残高は、標準財政規模の変動により前年度と比較して減少している。実質単年度収支額は▲</a:t>
          </a:r>
          <a:r>
            <a:rPr kumimoji="1" lang="en-US" altLang="ja-JP" sz="1400">
              <a:latin typeface="ＭＳ ゴシック" pitchFamily="49" charset="-128"/>
              <a:ea typeface="ＭＳ ゴシック" pitchFamily="49" charset="-128"/>
            </a:rPr>
            <a:t>52,628</a:t>
          </a:r>
          <a:r>
            <a:rPr kumimoji="1" lang="ja-JP" altLang="en-US" sz="1400">
              <a:latin typeface="ＭＳ ゴシック" pitchFamily="49" charset="-128"/>
              <a:ea typeface="ＭＳ ゴシック" pitchFamily="49" charset="-128"/>
            </a:rPr>
            <a:t>千円となり、標準財政規模に占める割合では▲</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となった。要因としては、一般財源による人件費や物件費（物価高に伴う委託料の増加）、維持補修費の増加によるためである。今後も、普通交付税等を含めた一般財源の確保が難しい状況になると見込まれるが、財政調整基金に頼らない財政運営を目指し、事務事業の見直し・統廃合など歳出の合理化等行財政改革を推進し、健全な行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年度決算は全会計で黒字である。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標準財政規模費としても、直近</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年間でほぼ例年並みとなっている。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国民健康保険特別会計では、保険料率の見直しではなく、基金の運用で調整する方針をとっているため、令和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年度も基金からの繰入金を調整し、当該数値となった。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3981161</v>
      </c>
      <c r="BO4" s="358"/>
      <c r="BP4" s="358"/>
      <c r="BQ4" s="358"/>
      <c r="BR4" s="358"/>
      <c r="BS4" s="358"/>
      <c r="BT4" s="358"/>
      <c r="BU4" s="359"/>
      <c r="BV4" s="357">
        <v>3666090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14.4</v>
      </c>
      <c r="CU4" s="364"/>
      <c r="CV4" s="364"/>
      <c r="CW4" s="364"/>
      <c r="CX4" s="364"/>
      <c r="CY4" s="364"/>
      <c r="CZ4" s="364"/>
      <c r="DA4" s="365"/>
      <c r="DB4" s="363">
        <v>17.2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3528047</v>
      </c>
      <c r="BO5" s="395"/>
      <c r="BP5" s="395"/>
      <c r="BQ5" s="395"/>
      <c r="BR5" s="395"/>
      <c r="BS5" s="395"/>
      <c r="BT5" s="395"/>
      <c r="BU5" s="396"/>
      <c r="BV5" s="394">
        <v>3165972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83.2</v>
      </c>
      <c r="CU5" s="392"/>
      <c r="CV5" s="392"/>
      <c r="CW5" s="392"/>
      <c r="CX5" s="392"/>
      <c r="CY5" s="392"/>
      <c r="CZ5" s="392"/>
      <c r="DA5" s="393"/>
      <c r="DB5" s="391">
        <v>81.5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453114</v>
      </c>
      <c r="BO6" s="395"/>
      <c r="BP6" s="395"/>
      <c r="BQ6" s="395"/>
      <c r="BR6" s="395"/>
      <c r="BS6" s="395"/>
      <c r="BT6" s="395"/>
      <c r="BU6" s="396"/>
      <c r="BV6" s="394">
        <v>500118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83.2</v>
      </c>
      <c r="CU6" s="432"/>
      <c r="CV6" s="432"/>
      <c r="CW6" s="432"/>
      <c r="CX6" s="432"/>
      <c r="CY6" s="432"/>
      <c r="CZ6" s="432"/>
      <c r="DA6" s="433"/>
      <c r="DB6" s="431">
        <v>81.8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129198</v>
      </c>
      <c r="BO7" s="395"/>
      <c r="BP7" s="395"/>
      <c r="BQ7" s="395"/>
      <c r="BR7" s="395"/>
      <c r="BS7" s="395"/>
      <c r="BT7" s="395"/>
      <c r="BU7" s="396"/>
      <c r="BV7" s="394">
        <v>123176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2248487</v>
      </c>
      <c r="CU7" s="395"/>
      <c r="CV7" s="395"/>
      <c r="CW7" s="395"/>
      <c r="CX7" s="395"/>
      <c r="CY7" s="395"/>
      <c r="CZ7" s="395"/>
      <c r="DA7" s="396"/>
      <c r="DB7" s="394">
        <v>2193596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323916</v>
      </c>
      <c r="BO8" s="395"/>
      <c r="BP8" s="395"/>
      <c r="BQ8" s="395"/>
      <c r="BR8" s="395"/>
      <c r="BS8" s="395"/>
      <c r="BT8" s="395"/>
      <c r="BU8" s="396"/>
      <c r="BV8" s="394">
        <v>376942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2480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-53026</v>
      </c>
      <c r="BO9" s="395"/>
      <c r="BP9" s="395"/>
      <c r="BQ9" s="395"/>
      <c r="BR9" s="395"/>
      <c r="BS9" s="395"/>
      <c r="BT9" s="395"/>
      <c r="BU9" s="396"/>
      <c r="BV9" s="394">
        <v>-29958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10.3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2826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398</v>
      </c>
      <c r="BO10" s="395"/>
      <c r="BP10" s="395"/>
      <c r="BQ10" s="395"/>
      <c r="BR10" s="395"/>
      <c r="BS10" s="395"/>
      <c r="BT10" s="395"/>
      <c r="BU10" s="396"/>
      <c r="BV10" s="394">
        <v>390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2302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2264</v>
      </c>
      <c r="S13" s="479"/>
      <c r="T13" s="479"/>
      <c r="U13" s="479"/>
      <c r="V13" s="480"/>
      <c r="W13" s="410" t="s">
        <v>131</v>
      </c>
      <c r="X13" s="411"/>
      <c r="Y13" s="411"/>
      <c r="Z13" s="411"/>
      <c r="AA13" s="411"/>
      <c r="AB13" s="401"/>
      <c r="AC13" s="445">
        <v>104</v>
      </c>
      <c r="AD13" s="446"/>
      <c r="AE13" s="446"/>
      <c r="AF13" s="446"/>
      <c r="AG13" s="488"/>
      <c r="AH13" s="445">
        <v>144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-52628</v>
      </c>
      <c r="BO13" s="395"/>
      <c r="BP13" s="395"/>
      <c r="BQ13" s="395"/>
      <c r="BR13" s="395"/>
      <c r="BS13" s="395"/>
      <c r="BT13" s="395"/>
      <c r="BU13" s="396"/>
      <c r="BV13" s="394">
        <v>-29568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5.3</v>
      </c>
      <c r="CU13" s="392"/>
      <c r="CV13" s="392"/>
      <c r="CW13" s="392"/>
      <c r="CX13" s="392"/>
      <c r="CY13" s="392"/>
      <c r="CZ13" s="392"/>
      <c r="DA13" s="393"/>
      <c r="DB13" s="391">
        <v>5.3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2363</v>
      </c>
      <c r="S14" s="479"/>
      <c r="T14" s="479"/>
      <c r="U14" s="479"/>
      <c r="V14" s="480"/>
      <c r="W14" s="384"/>
      <c r="X14" s="385"/>
      <c r="Y14" s="385"/>
      <c r="Z14" s="385"/>
      <c r="AA14" s="385"/>
      <c r="AB14" s="374"/>
      <c r="AC14" s="481">
        <v>11.4</v>
      </c>
      <c r="AD14" s="482"/>
      <c r="AE14" s="482"/>
      <c r="AF14" s="482"/>
      <c r="AG14" s="483"/>
      <c r="AH14" s="481">
        <v>13.9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2337</v>
      </c>
      <c r="S15" s="479"/>
      <c r="T15" s="479"/>
      <c r="U15" s="479"/>
      <c r="V15" s="480"/>
      <c r="W15" s="410" t="s">
        <v>137</v>
      </c>
      <c r="X15" s="411"/>
      <c r="Y15" s="411"/>
      <c r="Z15" s="411"/>
      <c r="AA15" s="411"/>
      <c r="AB15" s="401"/>
      <c r="AC15" s="445">
        <v>126</v>
      </c>
      <c r="AD15" s="446"/>
      <c r="AE15" s="446"/>
      <c r="AF15" s="446"/>
      <c r="AG15" s="488"/>
      <c r="AH15" s="445">
        <v>140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377607</v>
      </c>
      <c r="BO15" s="358"/>
      <c r="BP15" s="358"/>
      <c r="BQ15" s="358"/>
      <c r="BR15" s="358"/>
      <c r="BS15" s="358"/>
      <c r="BT15" s="358"/>
      <c r="BU15" s="359"/>
      <c r="BV15" s="357">
        <v>352119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13.8</v>
      </c>
      <c r="AD16" s="482"/>
      <c r="AE16" s="482"/>
      <c r="AF16" s="482"/>
      <c r="AG16" s="483"/>
      <c r="AH16" s="481">
        <v>13.5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2182935</v>
      </c>
      <c r="BO16" s="395"/>
      <c r="BP16" s="395"/>
      <c r="BQ16" s="395"/>
      <c r="BR16" s="395"/>
      <c r="BS16" s="395"/>
      <c r="BT16" s="395"/>
      <c r="BU16" s="396"/>
      <c r="BV16" s="394">
        <v>2121772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686</v>
      </c>
      <c r="AD17" s="446"/>
      <c r="AE17" s="446"/>
      <c r="AF17" s="446"/>
      <c r="AG17" s="488"/>
      <c r="AH17" s="445">
        <v>752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439404</v>
      </c>
      <c r="BO17" s="395"/>
      <c r="BP17" s="395"/>
      <c r="BQ17" s="395"/>
      <c r="BR17" s="395"/>
      <c r="BS17" s="395"/>
      <c r="BT17" s="395"/>
      <c r="BU17" s="396"/>
      <c r="BV17" s="394">
        <v>416250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294.23</v>
      </c>
      <c r="M18" s="518"/>
      <c r="N18" s="518"/>
      <c r="O18" s="518"/>
      <c r="P18" s="518"/>
      <c r="Q18" s="518"/>
      <c r="R18" s="519"/>
      <c r="S18" s="519"/>
      <c r="T18" s="519"/>
      <c r="U18" s="519"/>
      <c r="V18" s="520"/>
      <c r="W18" s="412"/>
      <c r="X18" s="413"/>
      <c r="Y18" s="413"/>
      <c r="Z18" s="413"/>
      <c r="AA18" s="413"/>
      <c r="AB18" s="404"/>
      <c r="AC18" s="521">
        <v>74.900000000000006</v>
      </c>
      <c r="AD18" s="522"/>
      <c r="AE18" s="522"/>
      <c r="AF18" s="522"/>
      <c r="AG18" s="523"/>
      <c r="AH18" s="521">
        <v>72.599999999999994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1872258</v>
      </c>
      <c r="BO18" s="395"/>
      <c r="BP18" s="395"/>
      <c r="BQ18" s="395"/>
      <c r="BR18" s="395"/>
      <c r="BS18" s="395"/>
      <c r="BT18" s="395"/>
      <c r="BU18" s="396"/>
      <c r="BV18" s="394">
        <v>1789158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3200963</v>
      </c>
      <c r="BO19" s="395"/>
      <c r="BP19" s="395"/>
      <c r="BQ19" s="395"/>
      <c r="BR19" s="395"/>
      <c r="BS19" s="395"/>
      <c r="BT19" s="395"/>
      <c r="BU19" s="396"/>
      <c r="BV19" s="394">
        <v>3081765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1248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2412004</v>
      </c>
      <c r="BO22" s="358"/>
      <c r="BP22" s="358"/>
      <c r="BQ22" s="358"/>
      <c r="BR22" s="358"/>
      <c r="BS22" s="358"/>
      <c r="BT22" s="358"/>
      <c r="BU22" s="359"/>
      <c r="BV22" s="357">
        <v>2315258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2407104</v>
      </c>
      <c r="BO23" s="395"/>
      <c r="BP23" s="395"/>
      <c r="BQ23" s="395"/>
      <c r="BR23" s="395"/>
      <c r="BS23" s="395"/>
      <c r="BT23" s="395"/>
      <c r="BU23" s="396"/>
      <c r="BV23" s="394">
        <v>2310358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5770</v>
      </c>
      <c r="R24" s="446"/>
      <c r="S24" s="446"/>
      <c r="T24" s="446"/>
      <c r="U24" s="446"/>
      <c r="V24" s="488"/>
      <c r="W24" s="540"/>
      <c r="X24" s="541"/>
      <c r="Y24" s="542"/>
      <c r="Z24" s="444" t="s">
        <v>162</v>
      </c>
      <c r="AA24" s="424"/>
      <c r="AB24" s="424"/>
      <c r="AC24" s="424"/>
      <c r="AD24" s="424"/>
      <c r="AE24" s="424"/>
      <c r="AF24" s="424"/>
      <c r="AG24" s="425"/>
      <c r="AH24" s="445">
        <v>61</v>
      </c>
      <c r="AI24" s="446"/>
      <c r="AJ24" s="446"/>
      <c r="AK24" s="446"/>
      <c r="AL24" s="488"/>
      <c r="AM24" s="445">
        <v>177693</v>
      </c>
      <c r="AN24" s="446"/>
      <c r="AO24" s="446"/>
      <c r="AP24" s="446"/>
      <c r="AQ24" s="446"/>
      <c r="AR24" s="488"/>
      <c r="AS24" s="445">
        <v>2913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1615244</v>
      </c>
      <c r="BO24" s="395"/>
      <c r="BP24" s="395"/>
      <c r="BQ24" s="395"/>
      <c r="BR24" s="395"/>
      <c r="BS24" s="395"/>
      <c r="BT24" s="395"/>
      <c r="BU24" s="396"/>
      <c r="BV24" s="394">
        <v>1412591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5010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608942</v>
      </c>
      <c r="BO25" s="358"/>
      <c r="BP25" s="358"/>
      <c r="BQ25" s="358"/>
      <c r="BR25" s="358"/>
      <c r="BS25" s="358"/>
      <c r="BT25" s="358"/>
      <c r="BU25" s="359"/>
      <c r="BV25" s="357">
        <v>838801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4660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2550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51352</v>
      </c>
      <c r="BO27" s="514"/>
      <c r="BP27" s="514"/>
      <c r="BQ27" s="514"/>
      <c r="BR27" s="514"/>
      <c r="BS27" s="514"/>
      <c r="BT27" s="514"/>
      <c r="BU27" s="515"/>
      <c r="BV27" s="513">
        <v>51334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1950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1183590</v>
      </c>
      <c r="BO28" s="358"/>
      <c r="BP28" s="358"/>
      <c r="BQ28" s="358"/>
      <c r="BR28" s="358"/>
      <c r="BS28" s="358"/>
      <c r="BT28" s="358"/>
      <c r="BU28" s="359"/>
      <c r="BV28" s="357">
        <v>1183192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7</v>
      </c>
      <c r="M29" s="446"/>
      <c r="N29" s="446"/>
      <c r="O29" s="446"/>
      <c r="P29" s="488"/>
      <c r="Q29" s="445">
        <v>1750</v>
      </c>
      <c r="R29" s="446"/>
      <c r="S29" s="446"/>
      <c r="T29" s="446"/>
      <c r="U29" s="446"/>
      <c r="V29" s="488"/>
      <c r="W29" s="543"/>
      <c r="X29" s="544"/>
      <c r="Y29" s="545"/>
      <c r="Z29" s="444" t="s">
        <v>177</v>
      </c>
      <c r="AA29" s="424"/>
      <c r="AB29" s="424"/>
      <c r="AC29" s="424"/>
      <c r="AD29" s="424"/>
      <c r="AE29" s="424"/>
      <c r="AF29" s="424"/>
      <c r="AG29" s="425"/>
      <c r="AH29" s="445">
        <v>61</v>
      </c>
      <c r="AI29" s="446"/>
      <c r="AJ29" s="446"/>
      <c r="AK29" s="446"/>
      <c r="AL29" s="488"/>
      <c r="AM29" s="445">
        <v>177693</v>
      </c>
      <c r="AN29" s="446"/>
      <c r="AO29" s="446"/>
      <c r="AP29" s="446"/>
      <c r="AQ29" s="446"/>
      <c r="AR29" s="488"/>
      <c r="AS29" s="445">
        <v>2913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425452</v>
      </c>
      <c r="BO29" s="395"/>
      <c r="BP29" s="395"/>
      <c r="BQ29" s="395"/>
      <c r="BR29" s="395"/>
      <c r="BS29" s="395"/>
      <c r="BT29" s="395"/>
      <c r="BU29" s="396"/>
      <c r="BV29" s="394">
        <v>415316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1823853</v>
      </c>
      <c r="BO30" s="514"/>
      <c r="BP30" s="514"/>
      <c r="BQ30" s="514"/>
      <c r="BR30" s="514"/>
      <c r="BS30" s="514"/>
      <c r="BT30" s="514"/>
      <c r="BU30" s="515"/>
      <c r="BV30" s="513">
        <v>1911829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簡易水道事業特別会計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へき地診療所特別会計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国民健康保険七川診療所特別会計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串本町古座川町衛生施設事務組合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国民健康保険明神診療所特別会計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紀南学園事務組合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東牟婁郡町村新宮市老人福祉施設事務組合（普通会計）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東牟婁郡町村新宮市老人福祉施設事務組合（公営企業会計）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和歌山県地方税回収機構</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和歌山県後期高齢者医療広域連合（普通会計）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和歌山県後期高齢者医療広域連合（特別会計）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紀南環境広域施設組合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新宮周辺広域市町村圏事務組合（普通会計）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G3piTIyQeqTCrEwfnlur6SOI3sv4jUDLKJ4gqBafw0+x9pixfr4YwZkn1cDZCJyCuFVsL4ERcd2N2pUSWsaHg==" saltValue="fWsIVEivSQaxJLGK95Ja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19.170000000000002</v>
      </c>
      <c r="G34" s="33">
        <v>24.39</v>
      </c>
      <c r="H34" s="33">
        <v>18.329999999999998</v>
      </c>
      <c r="I34" s="33">
        <v>17.170000000000002</v>
      </c>
      <c r="J34" s="34">
        <v>14.4</v>
      </c>
      <c r="K34" s="22"/>
      <c r="L34" s="22"/>
      <c r="M34" s="22"/>
      <c r="N34" s="22"/>
      <c r="O34" s="22"/>
      <c r="P34" s="22"/>
    </row>
    <row r="35" spans="1:16" ht="39" customHeight="1" x14ac:dyDescent="0.15">
      <c r="A35" s="22"/>
      <c r="B35" s="35"/>
      <c r="C35" s="1132" t="s">
        <v>535</v>
      </c>
      <c r="D35" s="1132"/>
      <c r="E35" s="1133"/>
      <c r="F35" s="36">
        <v>0.17</v>
      </c>
      <c r="G35" s="37">
        <v>0.25</v>
      </c>
      <c r="H35" s="37">
        <v>0.28999999999999998</v>
      </c>
      <c r="I35" s="37">
        <v>0.42</v>
      </c>
      <c r="J35" s="38">
        <v>0.84</v>
      </c>
      <c r="K35" s="22"/>
      <c r="L35" s="22"/>
      <c r="M35" s="22"/>
      <c r="N35" s="22"/>
      <c r="O35" s="22"/>
      <c r="P35" s="22"/>
    </row>
    <row r="36" spans="1:16" ht="39" customHeight="1" x14ac:dyDescent="0.15">
      <c r="A36" s="22"/>
      <c r="B36" s="35"/>
      <c r="C36" s="1132" t="s">
        <v>536</v>
      </c>
      <c r="D36" s="1132"/>
      <c r="E36" s="1133"/>
      <c r="F36" s="36">
        <v>1.17</v>
      </c>
      <c r="G36" s="37">
        <v>0.75</v>
      </c>
      <c r="H36" s="37">
        <v>1.35</v>
      </c>
      <c r="I36" s="37">
        <v>0.96</v>
      </c>
      <c r="J36" s="38">
        <v>0.45</v>
      </c>
      <c r="K36" s="22"/>
      <c r="L36" s="22"/>
      <c r="M36" s="22"/>
      <c r="N36" s="22"/>
      <c r="O36" s="22"/>
      <c r="P36" s="22"/>
    </row>
    <row r="37" spans="1:16" ht="39" customHeight="1" x14ac:dyDescent="0.15">
      <c r="A37" s="22"/>
      <c r="B37" s="35"/>
      <c r="C37" s="1132" t="s">
        <v>537</v>
      </c>
      <c r="D37" s="1132"/>
      <c r="E37" s="1133"/>
      <c r="F37" s="36">
        <v>0.02</v>
      </c>
      <c r="G37" s="37">
        <v>0.02</v>
      </c>
      <c r="H37" s="37">
        <v>0.02</v>
      </c>
      <c r="I37" s="37">
        <v>0.02</v>
      </c>
      <c r="J37" s="38">
        <v>0.03</v>
      </c>
      <c r="K37" s="22"/>
      <c r="L37" s="22"/>
      <c r="M37" s="22"/>
      <c r="N37" s="22"/>
      <c r="O37" s="22"/>
      <c r="P37" s="22"/>
    </row>
    <row r="38" spans="1:16" ht="39" customHeight="1" x14ac:dyDescent="0.15">
      <c r="A38" s="22"/>
      <c r="B38" s="35"/>
      <c r="C38" s="1132" t="s">
        <v>538</v>
      </c>
      <c r="D38" s="1132"/>
      <c r="E38" s="1133"/>
      <c r="F38" s="36">
        <v>1.83</v>
      </c>
      <c r="G38" s="37">
        <v>1.99</v>
      </c>
      <c r="H38" s="37">
        <v>1.7</v>
      </c>
      <c r="I38" s="37">
        <v>0.41</v>
      </c>
      <c r="J38" s="38">
        <v>0.01</v>
      </c>
      <c r="K38" s="22"/>
      <c r="L38" s="22"/>
      <c r="M38" s="22"/>
      <c r="N38" s="22"/>
      <c r="O38" s="22"/>
      <c r="P38" s="22"/>
    </row>
    <row r="39" spans="1:16" ht="39" customHeight="1" x14ac:dyDescent="0.15">
      <c r="A39" s="22"/>
      <c r="B39" s="35"/>
      <c r="C39" s="1132" t="s">
        <v>539</v>
      </c>
      <c r="D39" s="1132"/>
      <c r="E39" s="1133"/>
      <c r="F39" s="36">
        <v>0</v>
      </c>
      <c r="G39" s="37">
        <v>0.01</v>
      </c>
      <c r="H39" s="37">
        <v>0</v>
      </c>
      <c r="I39" s="37">
        <v>0</v>
      </c>
      <c r="J39" s="38">
        <v>0</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543</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6RhxJe73gixN3O3KSM2DHCE9Dppl3da4VXa9j5DRSw0QuZvptrRJLSiLTbo4hhIPxOFaMhjQzNASMjr+WOmzw==" saltValue="d4LPdJQ7Cu0M04f4XIwq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349</v>
      </c>
      <c r="L45" s="58">
        <v>346</v>
      </c>
      <c r="M45" s="58">
        <v>336</v>
      </c>
      <c r="N45" s="58">
        <v>319</v>
      </c>
      <c r="O45" s="59">
        <v>307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16</v>
      </c>
      <c r="L48" s="62">
        <v>21</v>
      </c>
      <c r="M48" s="62">
        <v>25</v>
      </c>
      <c r="N48" s="62">
        <v>26</v>
      </c>
      <c r="O48" s="63">
        <v>28</v>
      </c>
      <c r="P48" s="46"/>
      <c r="Q48" s="46"/>
      <c r="R48" s="46"/>
      <c r="S48" s="46"/>
      <c r="T48" s="46"/>
      <c r="U48" s="46"/>
    </row>
    <row r="49" spans="1:21" ht="30.75" customHeight="1" x14ac:dyDescent="0.15">
      <c r="A49" s="46"/>
      <c r="B49" s="1140"/>
      <c r="C49" s="1141"/>
      <c r="D49" s="60"/>
      <c r="E49" s="1146" t="s">
        <v>14</v>
      </c>
      <c r="F49" s="1146"/>
      <c r="G49" s="1146"/>
      <c r="H49" s="1146"/>
      <c r="I49" s="1146"/>
      <c r="J49" s="1147"/>
      <c r="K49" s="61">
        <v>23</v>
      </c>
      <c r="L49" s="62">
        <v>14</v>
      </c>
      <c r="M49" s="62">
        <v>13</v>
      </c>
      <c r="N49" s="62">
        <v>14</v>
      </c>
      <c r="O49" s="63">
        <v>15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282</v>
      </c>
      <c r="L52" s="62">
        <v>277</v>
      </c>
      <c r="M52" s="62">
        <v>271</v>
      </c>
      <c r="N52" s="62">
        <v>250</v>
      </c>
      <c r="O52" s="63">
        <v>247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106</v>
      </c>
      <c r="L53" s="67">
        <v>104</v>
      </c>
      <c r="M53" s="67">
        <v>103</v>
      </c>
      <c r="N53" s="67">
        <v>109</v>
      </c>
      <c r="O53" s="68">
        <v>103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Mt70qvvcwstO50cr2rQDtzEb7GF6kMKLrchyLw5AL2eGdn3n4//aCbR7R7EJ6upqvr1gk2RVOLtFWC82pfKAw==" saltValue="EAOSH4RtAb+Q1ds+msR7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2708</v>
      </c>
      <c r="J41" s="331">
        <v>2662</v>
      </c>
      <c r="K41" s="331">
        <v>2444</v>
      </c>
      <c r="L41" s="331">
        <v>2315</v>
      </c>
      <c r="M41" s="332">
        <v>2412</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327</v>
      </c>
      <c r="J43" s="334">
        <v>273</v>
      </c>
      <c r="K43" s="334">
        <v>260</v>
      </c>
      <c r="L43" s="334">
        <v>244</v>
      </c>
      <c r="M43" s="335">
        <v>232</v>
      </c>
    </row>
    <row r="44" spans="2:13" ht="27.75" customHeight="1" x14ac:dyDescent="0.15">
      <c r="B44" s="1171"/>
      <c r="C44" s="1172"/>
      <c r="D44" s="104"/>
      <c r="E44" s="1177" t="s">
        <v>34</v>
      </c>
      <c r="F44" s="1177"/>
      <c r="G44" s="1177"/>
      <c r="H44" s="1178"/>
      <c r="I44" s="333">
        <v>143</v>
      </c>
      <c r="J44" s="334">
        <v>128</v>
      </c>
      <c r="K44" s="334">
        <v>113</v>
      </c>
      <c r="L44" s="334">
        <v>97</v>
      </c>
      <c r="M44" s="335">
        <v>82</v>
      </c>
    </row>
    <row r="45" spans="2:13" ht="27.75" customHeight="1" x14ac:dyDescent="0.15">
      <c r="B45" s="1171"/>
      <c r="C45" s="1172"/>
      <c r="D45" s="104"/>
      <c r="E45" s="1177" t="s">
        <v>35</v>
      </c>
      <c r="F45" s="1177"/>
      <c r="G45" s="1177"/>
      <c r="H45" s="1178"/>
      <c r="I45" s="333">
        <v>542</v>
      </c>
      <c r="J45" s="334">
        <v>480</v>
      </c>
      <c r="K45" s="334">
        <v>435</v>
      </c>
      <c r="L45" s="334">
        <v>455</v>
      </c>
      <c r="M45" s="335">
        <v>430</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3163</v>
      </c>
      <c r="J50" s="334">
        <v>3343</v>
      </c>
      <c r="K50" s="334">
        <v>3406</v>
      </c>
      <c r="L50" s="334">
        <v>3443</v>
      </c>
      <c r="M50" s="335">
        <v>3424</v>
      </c>
    </row>
    <row r="51" spans="2:13" ht="27.75" customHeight="1" x14ac:dyDescent="0.15">
      <c r="B51" s="1171"/>
      <c r="C51" s="1172"/>
      <c r="D51" s="104"/>
      <c r="E51" s="1177" t="s">
        <v>42</v>
      </c>
      <c r="F51" s="1177"/>
      <c r="G51" s="1177"/>
      <c r="H51" s="1178"/>
      <c r="I51" s="333" t="s">
        <v>487</v>
      </c>
      <c r="J51" s="334" t="s">
        <v>487</v>
      </c>
      <c r="K51" s="334" t="s">
        <v>487</v>
      </c>
      <c r="L51" s="334" t="s">
        <v>487</v>
      </c>
      <c r="M51" s="335" t="s">
        <v>487</v>
      </c>
    </row>
    <row r="52" spans="2:13" ht="27.75" customHeight="1" x14ac:dyDescent="0.15">
      <c r="B52" s="1173"/>
      <c r="C52" s="1174"/>
      <c r="D52" s="104"/>
      <c r="E52" s="1177" t="s">
        <v>43</v>
      </c>
      <c r="F52" s="1177"/>
      <c r="G52" s="1177"/>
      <c r="H52" s="1178"/>
      <c r="I52" s="333">
        <v>2329</v>
      </c>
      <c r="J52" s="334">
        <v>2261</v>
      </c>
      <c r="K52" s="334">
        <v>2069</v>
      </c>
      <c r="L52" s="334">
        <v>1938</v>
      </c>
      <c r="M52" s="335">
        <v>1934</v>
      </c>
    </row>
    <row r="53" spans="2:13" ht="27.75" customHeight="1" thickBot="1" x14ac:dyDescent="0.2">
      <c r="B53" s="1184" t="s">
        <v>19</v>
      </c>
      <c r="C53" s="1185"/>
      <c r="D53" s="108"/>
      <c r="E53" s="1186" t="s">
        <v>44</v>
      </c>
      <c r="F53" s="1186"/>
      <c r="G53" s="1186"/>
      <c r="H53" s="1187"/>
      <c r="I53" s="336">
        <v>-1773</v>
      </c>
      <c r="J53" s="337">
        <v>-2060</v>
      </c>
      <c r="K53" s="337">
        <v>-2224</v>
      </c>
      <c r="L53" s="337">
        <v>-2270</v>
      </c>
      <c r="M53" s="338">
        <v>-2202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MBBtJwlI/pGcrf4bq6SUu/TZcjME7dxmxtA6VMzJiG8EXokIdRAXOcoCjSzX8aaLcAcwgCnVbJHMPRQJO7sSA==" saltValue="bly7PxCROu3YZXnSBeOX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1183</v>
      </c>
      <c r="G55" s="339">
        <v>1183</v>
      </c>
      <c r="H55" s="340">
        <v>1184</v>
      </c>
    </row>
    <row r="56" spans="2:8" ht="52.5" customHeight="1" x14ac:dyDescent="0.15">
      <c r="B56" s="120"/>
      <c r="C56" s="1198" t="s">
        <v>47</v>
      </c>
      <c r="D56" s="1198"/>
      <c r="E56" s="1199"/>
      <c r="F56" s="341">
        <v>407</v>
      </c>
      <c r="G56" s="341">
        <v>415</v>
      </c>
      <c r="H56" s="342">
        <v>425</v>
      </c>
    </row>
    <row r="57" spans="2:8" ht="53.25" customHeight="1" x14ac:dyDescent="0.15">
      <c r="B57" s="120"/>
      <c r="C57" s="1200" t="s">
        <v>48</v>
      </c>
      <c r="D57" s="1200"/>
      <c r="E57" s="1201"/>
      <c r="F57" s="343">
        <v>1928</v>
      </c>
      <c r="G57" s="343">
        <v>1912</v>
      </c>
      <c r="H57" s="344">
        <v>1824</v>
      </c>
    </row>
    <row r="58" spans="2:8" ht="45.75" customHeight="1" x14ac:dyDescent="0.15">
      <c r="B58" s="121"/>
      <c r="C58" s="1188" t="s">
        <v>561</v>
      </c>
      <c r="D58" s="1189"/>
      <c r="E58" s="1190"/>
      <c r="F58" s="345">
        <v>674</v>
      </c>
      <c r="G58" s="345">
        <v>674</v>
      </c>
      <c r="H58" s="346">
        <v>676</v>
      </c>
    </row>
    <row r="59" spans="2:8" ht="45.75" customHeight="1" x14ac:dyDescent="0.15">
      <c r="B59" s="121"/>
      <c r="C59" s="1188" t="s">
        <v>562</v>
      </c>
      <c r="D59" s="1189"/>
      <c r="E59" s="1190"/>
      <c r="F59" s="345">
        <v>602</v>
      </c>
      <c r="G59" s="345">
        <v>602</v>
      </c>
      <c r="H59" s="346">
        <v>602</v>
      </c>
    </row>
    <row r="60" spans="2:8" ht="45.75" customHeight="1" x14ac:dyDescent="0.15">
      <c r="B60" s="121"/>
      <c r="C60" s="1188" t="s">
        <v>563</v>
      </c>
      <c r="D60" s="1189"/>
      <c r="E60" s="1190"/>
      <c r="F60" s="345">
        <v>230</v>
      </c>
      <c r="G60" s="345">
        <v>211</v>
      </c>
      <c r="H60" s="346">
        <v>145</v>
      </c>
    </row>
    <row r="61" spans="2:8" ht="45.75" customHeight="1" x14ac:dyDescent="0.15">
      <c r="B61" s="121"/>
      <c r="C61" s="1188" t="s">
        <v>564</v>
      </c>
      <c r="D61" s="1189"/>
      <c r="E61" s="1190"/>
      <c r="F61" s="345">
        <v>136</v>
      </c>
      <c r="G61" s="345">
        <v>136</v>
      </c>
      <c r="H61" s="346">
        <v>136</v>
      </c>
    </row>
    <row r="62" spans="2:8" ht="45.75" customHeight="1" thickBot="1" x14ac:dyDescent="0.2">
      <c r="B62" s="122"/>
      <c r="C62" s="1191" t="s">
        <v>565</v>
      </c>
      <c r="D62" s="1192"/>
      <c r="E62" s="1193"/>
      <c r="F62" s="347">
        <v>82</v>
      </c>
      <c r="G62" s="347">
        <v>110</v>
      </c>
      <c r="H62" s="348">
        <v>118</v>
      </c>
    </row>
    <row r="63" spans="2:8" ht="52.5" customHeight="1" thickBot="1" x14ac:dyDescent="0.2">
      <c r="B63" s="123"/>
      <c r="C63" s="1194" t="s">
        <v>49</v>
      </c>
      <c r="D63" s="1194"/>
      <c r="E63" s="1195"/>
      <c r="F63" s="349">
        <v>3518</v>
      </c>
      <c r="G63" s="349">
        <v>3510</v>
      </c>
      <c r="H63" s="350">
        <v>3433</v>
      </c>
    </row>
    <row r="64" spans="2:8" x14ac:dyDescent="0.15"/>
  </sheetData>
  <sheetProtection algorithmName="SHA-512" hashValue="H/xAhldFIR1GE2+VDJEB1SnHo+wvfljGXB1mZVGjF5K0w+cne3BgMIoOYdqNkOF+wTwis78Ea7476dQP7TItww==" saltValue="oJ1aD9sfHGGPhLiYcw92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114394</v>
      </c>
      <c r="E3" s="142"/>
      <c r="F3" s="143">
        <v>332350</v>
      </c>
      <c r="G3" s="144"/>
      <c r="H3" s="145"/>
    </row>
    <row r="4" spans="1:8" x14ac:dyDescent="0.15">
      <c r="A4" s="146"/>
      <c r="B4" s="147"/>
      <c r="C4" s="148"/>
      <c r="D4" s="149">
        <v>46727</v>
      </c>
      <c r="E4" s="150"/>
      <c r="F4" s="151">
        <v>200453</v>
      </c>
      <c r="G4" s="152"/>
      <c r="H4" s="153"/>
    </row>
    <row r="5" spans="1:8" x14ac:dyDescent="0.15">
      <c r="A5" s="134" t="s">
        <v>520</v>
      </c>
      <c r="B5" s="139"/>
      <c r="C5" s="140"/>
      <c r="D5" s="141">
        <v>183276</v>
      </c>
      <c r="E5" s="142"/>
      <c r="F5" s="143">
        <v>362690</v>
      </c>
      <c r="G5" s="144"/>
      <c r="H5" s="145"/>
    </row>
    <row r="6" spans="1:8" x14ac:dyDescent="0.15">
      <c r="A6" s="146"/>
      <c r="B6" s="147"/>
      <c r="C6" s="148"/>
      <c r="D6" s="149">
        <v>85110</v>
      </c>
      <c r="E6" s="150"/>
      <c r="F6" s="151">
        <v>172580</v>
      </c>
      <c r="G6" s="152"/>
      <c r="H6" s="153"/>
    </row>
    <row r="7" spans="1:8" x14ac:dyDescent="0.15">
      <c r="A7" s="134" t="s">
        <v>521</v>
      </c>
      <c r="B7" s="139"/>
      <c r="C7" s="140"/>
      <c r="D7" s="141">
        <v>145687</v>
      </c>
      <c r="E7" s="142"/>
      <c r="F7" s="143">
        <v>296093</v>
      </c>
      <c r="G7" s="144"/>
      <c r="H7" s="145"/>
    </row>
    <row r="8" spans="1:8" x14ac:dyDescent="0.15">
      <c r="A8" s="146"/>
      <c r="B8" s="147"/>
      <c r="C8" s="148"/>
      <c r="D8" s="149">
        <v>79522</v>
      </c>
      <c r="E8" s="150"/>
      <c r="F8" s="151">
        <v>140545</v>
      </c>
      <c r="G8" s="152"/>
      <c r="H8" s="153"/>
    </row>
    <row r="9" spans="1:8" x14ac:dyDescent="0.15">
      <c r="A9" s="134" t="s">
        <v>522</v>
      </c>
      <c r="B9" s="139"/>
      <c r="C9" s="140"/>
      <c r="D9" s="141">
        <v>174201</v>
      </c>
      <c r="E9" s="142"/>
      <c r="F9" s="143">
        <v>308655</v>
      </c>
      <c r="G9" s="144"/>
      <c r="H9" s="145"/>
    </row>
    <row r="10" spans="1:8" x14ac:dyDescent="0.15">
      <c r="A10" s="146"/>
      <c r="B10" s="147"/>
      <c r="C10" s="148"/>
      <c r="D10" s="149">
        <v>134401</v>
      </c>
      <c r="E10" s="150"/>
      <c r="F10" s="151">
        <v>169887</v>
      </c>
      <c r="G10" s="152"/>
      <c r="H10" s="153"/>
    </row>
    <row r="11" spans="1:8" x14ac:dyDescent="0.15">
      <c r="A11" s="134" t="s">
        <v>523</v>
      </c>
      <c r="B11" s="139"/>
      <c r="C11" s="140"/>
      <c r="D11" s="141">
        <v>325863</v>
      </c>
      <c r="E11" s="142"/>
      <c r="F11" s="143">
        <v>325476</v>
      </c>
      <c r="G11" s="144"/>
      <c r="H11" s="145"/>
    </row>
    <row r="12" spans="1:8" x14ac:dyDescent="0.15">
      <c r="A12" s="146"/>
      <c r="B12" s="147"/>
      <c r="C12" s="154"/>
      <c r="D12" s="149">
        <v>284341</v>
      </c>
      <c r="E12" s="150"/>
      <c r="F12" s="151">
        <v>190204</v>
      </c>
      <c r="G12" s="152"/>
      <c r="H12" s="153"/>
    </row>
    <row r="13" spans="1:8" x14ac:dyDescent="0.15">
      <c r="A13" s="134"/>
      <c r="B13" s="139"/>
      <c r="C13" s="140"/>
      <c r="D13" s="141">
        <v>188684</v>
      </c>
      <c r="E13" s="142"/>
      <c r="F13" s="143">
        <v>325053</v>
      </c>
      <c r="G13" s="155"/>
      <c r="H13" s="145"/>
    </row>
    <row r="14" spans="1:8" x14ac:dyDescent="0.15">
      <c r="A14" s="146"/>
      <c r="B14" s="147"/>
      <c r="C14" s="148"/>
      <c r="D14" s="149">
        <v>126020</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19.190000000000001</v>
      </c>
      <c r="C19" s="156">
        <f>ROUND(VALUE(SUBSTITUTE(実質収支比率等に係る経年分析!G$48,"▲","-")),2)</f>
        <v>24.4</v>
      </c>
      <c r="D19" s="156">
        <f>ROUND(VALUE(SUBSTITUTE(実質収支比率等に係る経年分析!H$48,"▲","-")),2)</f>
        <v>18.34</v>
      </c>
      <c r="E19" s="156">
        <f>ROUND(VALUE(SUBSTITUTE(実質収支比率等に係る経年分析!I$48,"▲","-")),2)</f>
        <v>17.18</v>
      </c>
      <c r="F19" s="156">
        <f>ROUND(VALUE(SUBSTITUTE(実質収支比率等に係る経年分析!J$48,"▲","-")),2)</f>
        <v>14.41</v>
      </c>
    </row>
    <row r="20" spans="1:11" x14ac:dyDescent="0.15">
      <c r="A20" s="156" t="s">
        <v>53</v>
      </c>
      <c r="B20" s="156">
        <f>ROUND(VALUE(SUBSTITUTE(実質収支比率等に係る経年分析!F$47,"▲","-")),2)</f>
        <v>57.28</v>
      </c>
      <c r="C20" s="156">
        <f>ROUND(VALUE(SUBSTITUTE(実質収支比率等に係る経年分析!G$47,"▲","-")),2)</f>
        <v>52.45</v>
      </c>
      <c r="D20" s="156">
        <f>ROUND(VALUE(SUBSTITUTE(実質収支比率等に係る経年分析!H$47,"▲","-")),2)</f>
        <v>53.32</v>
      </c>
      <c r="E20" s="156">
        <f>ROUND(VALUE(SUBSTITUTE(実質収支比率等に係る経年分析!I$47,"▲","-")),2)</f>
        <v>53.94</v>
      </c>
      <c r="F20" s="156">
        <f>ROUND(VALUE(SUBSTITUTE(実質収支比率等に係る経年分析!J$47,"▲","-")),2)</f>
        <v>52.64</v>
      </c>
    </row>
    <row r="21" spans="1:11" x14ac:dyDescent="0.15">
      <c r="A21" s="156" t="s">
        <v>54</v>
      </c>
      <c r="B21" s="156">
        <f>IF(ISNUMBER(VALUE(SUBSTITUTE(実質収支比率等に係る経年分析!F$49,"▲","-"))),ROUND(VALUE(SUBSTITUTE(実質収支比率等に係る経年分析!F$49,"▲","-")),2),NA())</f>
        <v>0.17</v>
      </c>
      <c r="C21" s="156">
        <f>IF(ISNUMBER(VALUE(SUBSTITUTE(実質収支比率等に係る経年分析!G$49,"▲","-"))),ROUND(VALUE(SUBSTITUTE(実質収支比率等に係る経年分析!G$49,"▲","-")),2),NA())</f>
        <v>6.86</v>
      </c>
      <c r="D21" s="156">
        <f>IF(ISNUMBER(VALUE(SUBSTITUTE(実質収支比率等に係る経年分析!H$49,"▲","-"))),ROUND(VALUE(SUBSTITUTE(実質収支比率等に係る経年分析!H$49,"▲","-")),2),NA())</f>
        <v>-6.43</v>
      </c>
      <c r="E21" s="156">
        <f>IF(ISNUMBER(VALUE(SUBSTITUTE(実質収支比率等に係る経年分析!I$49,"▲","-"))),ROUND(VALUE(SUBSTITUTE(実質収支比率等に係る経年分析!I$49,"▲","-")),2),NA())</f>
        <v>-1.35</v>
      </c>
      <c r="F21" s="156">
        <f>IF(ISNUMBER(VALUE(SUBSTITUTE(実質収支比率等に係る経年分析!J$49,"▲","-"))),ROUND(VALUE(SUBSTITUTE(実質収支比率等に係る経年分析!J$49,"▲","-")),2),NA())</f>
        <v>-2.34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へき地診療所特別会計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国民健康保険明神診療所特別会計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国民健康保険七川診療所特別会計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0.03</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0.45</v>
      </c>
    </row>
    <row r="35" spans="1:16" x14ac:dyDescent="0.15">
      <c r="A35" s="157" t="str">
        <f>IF(連結実質赤字比率に係る赤字・黒字の構成分析!C$35="",NA(),連結実質赤字比率に係る赤字・黒字の構成分析!C$35)</f>
        <v>簡易水道事業特別会計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0.28999999999999998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19.170000000000002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18.329999999999998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17.170000000000002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282</v>
      </c>
      <c r="E42" s="158"/>
      <c r="F42" s="158"/>
      <c r="G42" s="158">
        <f>'実質公債費比率（分子）の構造'!L$52</f>
        <v>277</v>
      </c>
      <c r="H42" s="158"/>
      <c r="I42" s="158"/>
      <c r="J42" s="158">
        <f>'実質公債費比率（分子）の構造'!M$52</f>
        <v>271</v>
      </c>
      <c r="K42" s="158"/>
      <c r="L42" s="158"/>
      <c r="M42" s="158">
        <f>'実質公債費比率（分子）の構造'!N$52</f>
        <v>250</v>
      </c>
      <c r="N42" s="158"/>
      <c r="O42" s="158"/>
      <c r="P42" s="158">
        <f>'実質公債費比率（分子）の構造'!O$52</f>
        <v>247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23</v>
      </c>
      <c r="C45" s="158"/>
      <c r="D45" s="158"/>
      <c r="E45" s="158">
        <f>'実質公債費比率（分子）の構造'!L$49</f>
        <v>14</v>
      </c>
      <c r="F45" s="158"/>
      <c r="G45" s="158"/>
      <c r="H45" s="158">
        <f>'実質公債費比率（分子）の構造'!M$49</f>
        <v>13</v>
      </c>
      <c r="I45" s="158"/>
      <c r="J45" s="158"/>
      <c r="K45" s="158">
        <f>'実質公債費比率（分子）の構造'!N$49</f>
        <v>14</v>
      </c>
      <c r="L45" s="158"/>
      <c r="M45" s="158"/>
      <c r="N45" s="158">
        <f>'実質公債費比率（分子）の構造'!O$49</f>
        <v>15</v>
      </c>
      <c r="O45" s="158"/>
      <c r="P45" s="158"/>
    </row>
    <row r="46" spans="1:16" x14ac:dyDescent="0.15">
      <c r="A46" s="158" t="s">
        <v>64</v>
      </c>
      <c r="B46" s="158">
        <f>'実質公債費比率（分子）の構造'!K$48</f>
        <v>16</v>
      </c>
      <c r="C46" s="158"/>
      <c r="D46" s="158"/>
      <c r="E46" s="158">
        <f>'実質公債費比率（分子）の構造'!L$48</f>
        <v>21</v>
      </c>
      <c r="F46" s="158"/>
      <c r="G46" s="158"/>
      <c r="H46" s="158">
        <f>'実質公債費比率（分子）の構造'!M$48</f>
        <v>25</v>
      </c>
      <c r="I46" s="158"/>
      <c r="J46" s="158"/>
      <c r="K46" s="158">
        <f>'実質公債費比率（分子）の構造'!N$48</f>
        <v>26</v>
      </c>
      <c r="L46" s="158"/>
      <c r="M46" s="158"/>
      <c r="N46" s="158">
        <f>'実質公債費比率（分子）の構造'!O$48</f>
        <v>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349</v>
      </c>
      <c r="C49" s="158"/>
      <c r="D49" s="158"/>
      <c r="E49" s="158">
        <f>'実質公債費比率（分子）の構造'!L$45</f>
        <v>346</v>
      </c>
      <c r="F49" s="158"/>
      <c r="G49" s="158"/>
      <c r="H49" s="158">
        <f>'実質公債費比率（分子）の構造'!M$45</f>
        <v>336</v>
      </c>
      <c r="I49" s="158"/>
      <c r="J49" s="158"/>
      <c r="K49" s="158">
        <f>'実質公債費比率（分子）の構造'!N$45</f>
        <v>319</v>
      </c>
      <c r="L49" s="158"/>
      <c r="M49" s="158"/>
      <c r="N49" s="158">
        <f>'実質公債費比率（分子）の構造'!O$45</f>
        <v>307</v>
      </c>
      <c r="O49" s="158"/>
      <c r="P49" s="158"/>
    </row>
    <row r="50" spans="1:16" x14ac:dyDescent="0.15">
      <c r="A50" s="158" t="s">
        <v>67</v>
      </c>
      <c r="B50" s="158" t="e">
        <f>NA()</f>
        <v>#N/A</v>
      </c>
      <c r="C50" s="158">
        <f>IF(ISNUMBER('実質公債費比率（分子）の構造'!K$53),'実質公債費比率（分子）の構造'!K$53,NA())</f>
        <v>106</v>
      </c>
      <c r="D50" s="158" t="e">
        <f>NA()</f>
        <v>#N/A</v>
      </c>
      <c r="E50" s="158" t="e">
        <f>NA()</f>
        <v>#N/A</v>
      </c>
      <c r="F50" s="158">
        <f>IF(ISNUMBER('実質公債費比率（分子）の構造'!L$53),'実質公債費比率（分子）の構造'!L$53,NA())</f>
        <v>104</v>
      </c>
      <c r="G50" s="158" t="e">
        <f>NA()</f>
        <v>#N/A</v>
      </c>
      <c r="H50" s="158" t="e">
        <f>NA()</f>
        <v>#N/A</v>
      </c>
      <c r="I50" s="158">
        <f>IF(ISNUMBER('実質公債費比率（分子）の構造'!M$53),'実質公債費比率（分子）の構造'!M$53,NA())</f>
        <v>103</v>
      </c>
      <c r="J50" s="158" t="e">
        <f>NA()</f>
        <v>#N/A</v>
      </c>
      <c r="K50" s="158" t="e">
        <f>NA()</f>
        <v>#N/A</v>
      </c>
      <c r="L50" s="158">
        <f>IF(ISNUMBER('実質公債費比率（分子）の構造'!N$53),'実質公債費比率（分子）の構造'!N$53,NA())</f>
        <v>109</v>
      </c>
      <c r="M50" s="158" t="e">
        <f>NA()</f>
        <v>#N/A</v>
      </c>
      <c r="N50" s="158" t="e">
        <f>NA()</f>
        <v>#N/A</v>
      </c>
      <c r="O50" s="158">
        <f>IF(ISNUMBER('実質公債費比率（分子）の構造'!O$53),'実質公債費比率（分子）の構造'!O$53,NA())</f>
        <v>103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2329</v>
      </c>
      <c r="E56" s="157"/>
      <c r="F56" s="157"/>
      <c r="G56" s="157">
        <f>'将来負担比率（分子）の構造'!J$52</f>
        <v>2261</v>
      </c>
      <c r="H56" s="157"/>
      <c r="I56" s="157"/>
      <c r="J56" s="157">
        <f>'将来負担比率（分子）の構造'!K$52</f>
        <v>2069</v>
      </c>
      <c r="K56" s="157"/>
      <c r="L56" s="157"/>
      <c r="M56" s="157">
        <f>'将来負担比率（分子）の構造'!L$52</f>
        <v>1938</v>
      </c>
      <c r="N56" s="157"/>
      <c r="O56" s="157"/>
      <c r="P56" s="157">
        <f>'将来負担比率（分子）の構造'!M$52</f>
        <v>1934</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3163</v>
      </c>
      <c r="E58" s="157"/>
      <c r="F58" s="157"/>
      <c r="G58" s="157">
        <f>'将来負担比率（分子）の構造'!J$50</f>
        <v>3343</v>
      </c>
      <c r="H58" s="157"/>
      <c r="I58" s="157"/>
      <c r="J58" s="157">
        <f>'将来負担比率（分子）の構造'!K$50</f>
        <v>3406</v>
      </c>
      <c r="K58" s="157"/>
      <c r="L58" s="157"/>
      <c r="M58" s="157">
        <f>'将来負担比率（分子）の構造'!L$50</f>
        <v>3443</v>
      </c>
      <c r="N58" s="157"/>
      <c r="O58" s="157"/>
      <c r="P58" s="157">
        <f>'将来負担比率（分子）の構造'!M$50</f>
        <v>3424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542</v>
      </c>
      <c r="C62" s="157"/>
      <c r="D62" s="157"/>
      <c r="E62" s="157">
        <f>'将来負担比率（分子）の構造'!J$45</f>
        <v>480</v>
      </c>
      <c r="F62" s="157"/>
      <c r="G62" s="157"/>
      <c r="H62" s="157">
        <f>'将来負担比率（分子）の構造'!K$45</f>
        <v>435</v>
      </c>
      <c r="I62" s="157"/>
      <c r="J62" s="157"/>
      <c r="K62" s="157">
        <f>'将来負担比率（分子）の構造'!L$45</f>
        <v>455</v>
      </c>
      <c r="L62" s="157"/>
      <c r="M62" s="157"/>
      <c r="N62" s="157">
        <f>'将来負担比率（分子）の構造'!M$45</f>
        <v>430</v>
      </c>
      <c r="O62" s="157"/>
      <c r="P62" s="157"/>
    </row>
    <row r="63" spans="1:16" x14ac:dyDescent="0.15">
      <c r="A63" s="157" t="s">
        <v>34</v>
      </c>
      <c r="B63" s="157">
        <f>'将来負担比率（分子）の構造'!I$44</f>
        <v>143</v>
      </c>
      <c r="C63" s="157"/>
      <c r="D63" s="157"/>
      <c r="E63" s="157">
        <f>'将来負担比率（分子）の構造'!J$44</f>
        <v>128</v>
      </c>
      <c r="F63" s="157"/>
      <c r="G63" s="157"/>
      <c r="H63" s="157">
        <f>'将来負担比率（分子）の構造'!K$44</f>
        <v>113</v>
      </c>
      <c r="I63" s="157"/>
      <c r="J63" s="157"/>
      <c r="K63" s="157">
        <f>'将来負担比率（分子）の構造'!L$44</f>
        <v>97</v>
      </c>
      <c r="L63" s="157"/>
      <c r="M63" s="157"/>
      <c r="N63" s="157">
        <f>'将来負担比率（分子）の構造'!M$44</f>
        <v>82</v>
      </c>
      <c r="O63" s="157"/>
      <c r="P63" s="157"/>
    </row>
    <row r="64" spans="1:16" x14ac:dyDescent="0.15">
      <c r="A64" s="157" t="s">
        <v>33</v>
      </c>
      <c r="B64" s="157">
        <f>'将来負担比率（分子）の構造'!I$43</f>
        <v>327</v>
      </c>
      <c r="C64" s="157"/>
      <c r="D64" s="157"/>
      <c r="E64" s="157">
        <f>'将来負担比率（分子）の構造'!J$43</f>
        <v>273</v>
      </c>
      <c r="F64" s="157"/>
      <c r="G64" s="157"/>
      <c r="H64" s="157">
        <f>'将来負担比率（分子）の構造'!K$43</f>
        <v>260</v>
      </c>
      <c r="I64" s="157"/>
      <c r="J64" s="157"/>
      <c r="K64" s="157">
        <f>'将来負担比率（分子）の構造'!L$43</f>
        <v>244</v>
      </c>
      <c r="L64" s="157"/>
      <c r="M64" s="157"/>
      <c r="N64" s="157">
        <f>'将来負担比率（分子）の構造'!M$43</f>
        <v>232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2708</v>
      </c>
      <c r="C66" s="157"/>
      <c r="D66" s="157"/>
      <c r="E66" s="157">
        <f>'将来負担比率（分子）の構造'!J$41</f>
        <v>2662</v>
      </c>
      <c r="F66" s="157"/>
      <c r="G66" s="157"/>
      <c r="H66" s="157">
        <f>'将来負担比率（分子）の構造'!K$41</f>
        <v>2444</v>
      </c>
      <c r="I66" s="157"/>
      <c r="J66" s="157"/>
      <c r="K66" s="157">
        <f>'将来負担比率（分子）の構造'!L$41</f>
        <v>2315</v>
      </c>
      <c r="L66" s="157"/>
      <c r="M66" s="157"/>
      <c r="N66" s="157">
        <f>'将来負担比率（分子）の構造'!M$41</f>
        <v>2412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1183</v>
      </c>
      <c r="C72" s="161">
        <f>基金残高に係る経年分析!G55</f>
        <v>1183</v>
      </c>
      <c r="D72" s="161">
        <f>基金残高に係る経年分析!H55</f>
        <v>1184</v>
      </c>
    </row>
    <row r="73" spans="1:16" x14ac:dyDescent="0.15">
      <c r="A73" s="160" t="s">
        <v>74</v>
      </c>
      <c r="B73" s="161">
        <f>基金残高に係る経年分析!F56</f>
        <v>407</v>
      </c>
      <c r="C73" s="161">
        <f>基金残高に係る経年分析!G56</f>
        <v>415</v>
      </c>
      <c r="D73" s="161">
        <f>基金残高に係る経年分析!H56</f>
        <v>425</v>
      </c>
    </row>
    <row r="74" spans="1:16" x14ac:dyDescent="0.15">
      <c r="A74" s="160" t="s">
        <v>75</v>
      </c>
      <c r="B74" s="161">
        <f>基金残高に係る経年分析!F57</f>
        <v>1928</v>
      </c>
      <c r="C74" s="161">
        <f>基金残高に係る経年分析!G57</f>
        <v>1912</v>
      </c>
      <c r="D74" s="161">
        <f>基金残高に係る経年分析!H57</f>
        <v>1824</v>
      </c>
    </row>
  </sheetData>
  <sheetProtection algorithmName="SHA-512" hashValue="DKur7w5Ik1D8dXrAKZjsixH6jBNEkLM3WIVlcANXbDtL0pxwQWs5ZHPqx/bNS5x1/W+Y5uAkZ6H42BxYBub5Ag==" saltValue="atINdGkMUEI1luZK4ZlVz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220417</v>
      </c>
      <c r="S5" s="600"/>
      <c r="T5" s="600"/>
      <c r="U5" s="600"/>
      <c r="V5" s="600"/>
      <c r="W5" s="600"/>
      <c r="X5" s="600"/>
      <c r="Y5" s="601"/>
      <c r="Z5" s="602">
        <v>5.5</v>
      </c>
      <c r="AA5" s="602"/>
      <c r="AB5" s="602"/>
      <c r="AC5" s="602"/>
      <c r="AD5" s="603">
        <v>220417</v>
      </c>
      <c r="AE5" s="603"/>
      <c r="AF5" s="603"/>
      <c r="AG5" s="603"/>
      <c r="AH5" s="603"/>
      <c r="AI5" s="603"/>
      <c r="AJ5" s="603"/>
      <c r="AK5" s="603"/>
      <c r="AL5" s="604">
        <v>9.8000000000000007</v>
      </c>
      <c r="AM5" s="605"/>
      <c r="AN5" s="605"/>
      <c r="AO5" s="606"/>
      <c r="AP5" s="596" t="s">
        <v>216</v>
      </c>
      <c r="AQ5" s="597"/>
      <c r="AR5" s="597"/>
      <c r="AS5" s="597"/>
      <c r="AT5" s="597"/>
      <c r="AU5" s="597"/>
      <c r="AV5" s="597"/>
      <c r="AW5" s="597"/>
      <c r="AX5" s="597"/>
      <c r="AY5" s="597"/>
      <c r="AZ5" s="597"/>
      <c r="BA5" s="597"/>
      <c r="BB5" s="597"/>
      <c r="BC5" s="597"/>
      <c r="BD5" s="597"/>
      <c r="BE5" s="597"/>
      <c r="BF5" s="598"/>
      <c r="BG5" s="610">
        <v>220413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139242</v>
      </c>
      <c r="S6" s="611"/>
      <c r="T6" s="611"/>
      <c r="U6" s="611"/>
      <c r="V6" s="611"/>
      <c r="W6" s="611"/>
      <c r="X6" s="611"/>
      <c r="Y6" s="612"/>
      <c r="Z6" s="613">
        <v>3.5</v>
      </c>
      <c r="AA6" s="613"/>
      <c r="AB6" s="613"/>
      <c r="AC6" s="613"/>
      <c r="AD6" s="614">
        <v>139242</v>
      </c>
      <c r="AE6" s="614"/>
      <c r="AF6" s="614"/>
      <c r="AG6" s="614"/>
      <c r="AH6" s="614"/>
      <c r="AI6" s="614"/>
      <c r="AJ6" s="614"/>
      <c r="AK6" s="614"/>
      <c r="AL6" s="615">
        <v>6.2</v>
      </c>
      <c r="AM6" s="616"/>
      <c r="AN6" s="616"/>
      <c r="AO6" s="617"/>
      <c r="AP6" s="607" t="s">
        <v>221</v>
      </c>
      <c r="AQ6" s="608"/>
      <c r="AR6" s="608"/>
      <c r="AS6" s="608"/>
      <c r="AT6" s="608"/>
      <c r="AU6" s="608"/>
      <c r="AV6" s="608"/>
      <c r="AW6" s="608"/>
      <c r="AX6" s="608"/>
      <c r="AY6" s="608"/>
      <c r="AZ6" s="608"/>
      <c r="BA6" s="608"/>
      <c r="BB6" s="608"/>
      <c r="BC6" s="608"/>
      <c r="BD6" s="608"/>
      <c r="BE6" s="608"/>
      <c r="BF6" s="609"/>
      <c r="BG6" s="610">
        <v>220413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48647</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48647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106</v>
      </c>
      <c r="S7" s="611"/>
      <c r="T7" s="611"/>
      <c r="U7" s="611"/>
      <c r="V7" s="611"/>
      <c r="W7" s="611"/>
      <c r="X7" s="611"/>
      <c r="Y7" s="612"/>
      <c r="Z7" s="613">
        <v>0</v>
      </c>
      <c r="AA7" s="613"/>
      <c r="AB7" s="613"/>
      <c r="AC7" s="613"/>
      <c r="AD7" s="614">
        <v>106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64654</v>
      </c>
      <c r="BH7" s="611"/>
      <c r="BI7" s="611"/>
      <c r="BJ7" s="611"/>
      <c r="BK7" s="611"/>
      <c r="BL7" s="611"/>
      <c r="BM7" s="611"/>
      <c r="BN7" s="612"/>
      <c r="BO7" s="613">
        <v>29.3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538874</v>
      </c>
      <c r="CS7" s="611"/>
      <c r="CT7" s="611"/>
      <c r="CU7" s="611"/>
      <c r="CV7" s="611"/>
      <c r="CW7" s="611"/>
      <c r="CX7" s="611"/>
      <c r="CY7" s="612"/>
      <c r="CZ7" s="613">
        <v>15.3</v>
      </c>
      <c r="DA7" s="613"/>
      <c r="DB7" s="613"/>
      <c r="DC7" s="613"/>
      <c r="DD7" s="619">
        <v>8751</v>
      </c>
      <c r="DE7" s="611"/>
      <c r="DF7" s="611"/>
      <c r="DG7" s="611"/>
      <c r="DH7" s="611"/>
      <c r="DI7" s="611"/>
      <c r="DJ7" s="611"/>
      <c r="DK7" s="611"/>
      <c r="DL7" s="611"/>
      <c r="DM7" s="611"/>
      <c r="DN7" s="611"/>
      <c r="DO7" s="611"/>
      <c r="DP7" s="612"/>
      <c r="DQ7" s="619">
        <v>475788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2519</v>
      </c>
      <c r="S8" s="611"/>
      <c r="T8" s="611"/>
      <c r="U8" s="611"/>
      <c r="V8" s="611"/>
      <c r="W8" s="611"/>
      <c r="X8" s="611"/>
      <c r="Y8" s="612"/>
      <c r="Z8" s="613">
        <v>0.1</v>
      </c>
      <c r="AA8" s="613"/>
      <c r="AB8" s="613"/>
      <c r="AC8" s="613"/>
      <c r="AD8" s="614">
        <v>2519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2900</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668815</v>
      </c>
      <c r="CS8" s="611"/>
      <c r="CT8" s="611"/>
      <c r="CU8" s="611"/>
      <c r="CV8" s="611"/>
      <c r="CW8" s="611"/>
      <c r="CX8" s="611"/>
      <c r="CY8" s="612"/>
      <c r="CZ8" s="613">
        <v>19</v>
      </c>
      <c r="DA8" s="613"/>
      <c r="DB8" s="613"/>
      <c r="DC8" s="613"/>
      <c r="DD8" s="619">
        <v>3687</v>
      </c>
      <c r="DE8" s="611"/>
      <c r="DF8" s="611"/>
      <c r="DG8" s="611"/>
      <c r="DH8" s="611"/>
      <c r="DI8" s="611"/>
      <c r="DJ8" s="611"/>
      <c r="DK8" s="611"/>
      <c r="DL8" s="611"/>
      <c r="DM8" s="611"/>
      <c r="DN8" s="611"/>
      <c r="DO8" s="611"/>
      <c r="DP8" s="612"/>
      <c r="DQ8" s="619">
        <v>510206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2951</v>
      </c>
      <c r="S9" s="611"/>
      <c r="T9" s="611"/>
      <c r="U9" s="611"/>
      <c r="V9" s="611"/>
      <c r="W9" s="611"/>
      <c r="X9" s="611"/>
      <c r="Y9" s="612"/>
      <c r="Z9" s="613">
        <v>0.1</v>
      </c>
      <c r="AA9" s="613"/>
      <c r="AB9" s="613"/>
      <c r="AC9" s="613"/>
      <c r="AD9" s="614">
        <v>2951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55409</v>
      </c>
      <c r="BH9" s="611"/>
      <c r="BI9" s="611"/>
      <c r="BJ9" s="611"/>
      <c r="BK9" s="611"/>
      <c r="BL9" s="611"/>
      <c r="BM9" s="611"/>
      <c r="BN9" s="612"/>
      <c r="BO9" s="613">
        <v>25.1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339830</v>
      </c>
      <c r="CS9" s="611"/>
      <c r="CT9" s="611"/>
      <c r="CU9" s="611"/>
      <c r="CV9" s="611"/>
      <c r="CW9" s="611"/>
      <c r="CX9" s="611"/>
      <c r="CY9" s="612"/>
      <c r="CZ9" s="613">
        <v>9.6</v>
      </c>
      <c r="DA9" s="613"/>
      <c r="DB9" s="613"/>
      <c r="DC9" s="613"/>
      <c r="DD9" s="619">
        <v>18749</v>
      </c>
      <c r="DE9" s="611"/>
      <c r="DF9" s="611"/>
      <c r="DG9" s="611"/>
      <c r="DH9" s="611"/>
      <c r="DI9" s="611"/>
      <c r="DJ9" s="611"/>
      <c r="DK9" s="611"/>
      <c r="DL9" s="611"/>
      <c r="DM9" s="611"/>
      <c r="DN9" s="611"/>
      <c r="DO9" s="611"/>
      <c r="DP9" s="612"/>
      <c r="DQ9" s="619">
        <v>304271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5202</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61101</v>
      </c>
      <c r="S11" s="611"/>
      <c r="T11" s="611"/>
      <c r="U11" s="611"/>
      <c r="V11" s="611"/>
      <c r="W11" s="611"/>
      <c r="X11" s="611"/>
      <c r="Y11" s="612"/>
      <c r="Z11" s="615">
        <v>1.5</v>
      </c>
      <c r="AA11" s="616"/>
      <c r="AB11" s="616"/>
      <c r="AC11" s="622"/>
      <c r="AD11" s="619">
        <v>61101</v>
      </c>
      <c r="AE11" s="611"/>
      <c r="AF11" s="611"/>
      <c r="AG11" s="611"/>
      <c r="AH11" s="611"/>
      <c r="AI11" s="611"/>
      <c r="AJ11" s="611"/>
      <c r="AK11" s="612"/>
      <c r="AL11" s="615">
        <v>2.7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1143</v>
      </c>
      <c r="BH11" s="611"/>
      <c r="BI11" s="611"/>
      <c r="BJ11" s="611"/>
      <c r="BK11" s="611"/>
      <c r="BL11" s="611"/>
      <c r="BM11" s="611"/>
      <c r="BN11" s="612"/>
      <c r="BO11" s="613">
        <v>0.5</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397317</v>
      </c>
      <c r="CS11" s="611"/>
      <c r="CT11" s="611"/>
      <c r="CU11" s="611"/>
      <c r="CV11" s="611"/>
      <c r="CW11" s="611"/>
      <c r="CX11" s="611"/>
      <c r="CY11" s="612"/>
      <c r="CZ11" s="613">
        <v>11.3</v>
      </c>
      <c r="DA11" s="613"/>
      <c r="DB11" s="613"/>
      <c r="DC11" s="613"/>
      <c r="DD11" s="619">
        <v>181214</v>
      </c>
      <c r="DE11" s="611"/>
      <c r="DF11" s="611"/>
      <c r="DG11" s="611"/>
      <c r="DH11" s="611"/>
      <c r="DI11" s="611"/>
      <c r="DJ11" s="611"/>
      <c r="DK11" s="611"/>
      <c r="DL11" s="611"/>
      <c r="DM11" s="611"/>
      <c r="DN11" s="611"/>
      <c r="DO11" s="611"/>
      <c r="DP11" s="612"/>
      <c r="DQ11" s="619">
        <v>300142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139264</v>
      </c>
      <c r="BH12" s="611"/>
      <c r="BI12" s="611"/>
      <c r="BJ12" s="611"/>
      <c r="BK12" s="611"/>
      <c r="BL12" s="611"/>
      <c r="BM12" s="611"/>
      <c r="BN12" s="612"/>
      <c r="BO12" s="613">
        <v>63.2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275269</v>
      </c>
      <c r="CS12" s="611"/>
      <c r="CT12" s="611"/>
      <c r="CU12" s="611"/>
      <c r="CV12" s="611"/>
      <c r="CW12" s="611"/>
      <c r="CX12" s="611"/>
      <c r="CY12" s="612"/>
      <c r="CZ12" s="613">
        <v>7.8</v>
      </c>
      <c r="DA12" s="613"/>
      <c r="DB12" s="613"/>
      <c r="DC12" s="613"/>
      <c r="DD12" s="619">
        <v>189180</v>
      </c>
      <c r="DE12" s="611"/>
      <c r="DF12" s="611"/>
      <c r="DG12" s="611"/>
      <c r="DH12" s="611"/>
      <c r="DI12" s="611"/>
      <c r="DJ12" s="611"/>
      <c r="DK12" s="611"/>
      <c r="DL12" s="611"/>
      <c r="DM12" s="611"/>
      <c r="DN12" s="611"/>
      <c r="DO12" s="611"/>
      <c r="DP12" s="612"/>
      <c r="DQ12" s="619">
        <v>132720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139257</v>
      </c>
      <c r="BH13" s="611"/>
      <c r="BI13" s="611"/>
      <c r="BJ13" s="611"/>
      <c r="BK13" s="611"/>
      <c r="BL13" s="611"/>
      <c r="BM13" s="611"/>
      <c r="BN13" s="612"/>
      <c r="BO13" s="613">
        <v>63.2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325395</v>
      </c>
      <c r="CS13" s="611"/>
      <c r="CT13" s="611"/>
      <c r="CU13" s="611"/>
      <c r="CV13" s="611"/>
      <c r="CW13" s="611"/>
      <c r="CX13" s="611"/>
      <c r="CY13" s="612"/>
      <c r="CZ13" s="613">
        <v>9.1999999999999993</v>
      </c>
      <c r="DA13" s="613"/>
      <c r="DB13" s="613"/>
      <c r="DC13" s="613"/>
      <c r="DD13" s="619">
        <v>174523</v>
      </c>
      <c r="DE13" s="611"/>
      <c r="DF13" s="611"/>
      <c r="DG13" s="611"/>
      <c r="DH13" s="611"/>
      <c r="DI13" s="611"/>
      <c r="DJ13" s="611"/>
      <c r="DK13" s="611"/>
      <c r="DL13" s="611"/>
      <c r="DM13" s="611"/>
      <c r="DN13" s="611"/>
      <c r="DO13" s="611"/>
      <c r="DP13" s="612"/>
      <c r="DQ13" s="619">
        <v>225688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11983</v>
      </c>
      <c r="BH14" s="611"/>
      <c r="BI14" s="611"/>
      <c r="BJ14" s="611"/>
      <c r="BK14" s="611"/>
      <c r="BL14" s="611"/>
      <c r="BM14" s="611"/>
      <c r="BN14" s="612"/>
      <c r="BO14" s="613">
        <v>5.4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330420</v>
      </c>
      <c r="CS14" s="611"/>
      <c r="CT14" s="611"/>
      <c r="CU14" s="611"/>
      <c r="CV14" s="611"/>
      <c r="CW14" s="611"/>
      <c r="CX14" s="611"/>
      <c r="CY14" s="612"/>
      <c r="CZ14" s="613">
        <v>9.4</v>
      </c>
      <c r="DA14" s="613"/>
      <c r="DB14" s="613"/>
      <c r="DC14" s="613"/>
      <c r="DD14" s="619">
        <v>147484</v>
      </c>
      <c r="DE14" s="611"/>
      <c r="DF14" s="611"/>
      <c r="DG14" s="611"/>
      <c r="DH14" s="611"/>
      <c r="DI14" s="611"/>
      <c r="DJ14" s="611"/>
      <c r="DK14" s="611"/>
      <c r="DL14" s="611"/>
      <c r="DM14" s="611"/>
      <c r="DN14" s="611"/>
      <c r="DO14" s="611"/>
      <c r="DP14" s="612"/>
      <c r="DQ14" s="619">
        <v>179094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4747</v>
      </c>
      <c r="S15" s="611"/>
      <c r="T15" s="611"/>
      <c r="U15" s="611"/>
      <c r="V15" s="611"/>
      <c r="W15" s="611"/>
      <c r="X15" s="611"/>
      <c r="Y15" s="612"/>
      <c r="Z15" s="613">
        <v>0.1</v>
      </c>
      <c r="AA15" s="613"/>
      <c r="AB15" s="613"/>
      <c r="AC15" s="613"/>
      <c r="AD15" s="614">
        <v>4747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4512</v>
      </c>
      <c r="BH15" s="611"/>
      <c r="BI15" s="611"/>
      <c r="BJ15" s="611"/>
      <c r="BK15" s="611"/>
      <c r="BL15" s="611"/>
      <c r="BM15" s="611"/>
      <c r="BN15" s="612"/>
      <c r="BO15" s="613">
        <v>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279052</v>
      </c>
      <c r="CS15" s="611"/>
      <c r="CT15" s="611"/>
      <c r="CU15" s="611"/>
      <c r="CV15" s="611"/>
      <c r="CW15" s="611"/>
      <c r="CX15" s="611"/>
      <c r="CY15" s="612"/>
      <c r="CZ15" s="613">
        <v>7.9</v>
      </c>
      <c r="DA15" s="613"/>
      <c r="DB15" s="613"/>
      <c r="DC15" s="613"/>
      <c r="DD15" s="619">
        <v>26548</v>
      </c>
      <c r="DE15" s="611"/>
      <c r="DF15" s="611"/>
      <c r="DG15" s="611"/>
      <c r="DH15" s="611"/>
      <c r="DI15" s="611"/>
      <c r="DJ15" s="611"/>
      <c r="DK15" s="611"/>
      <c r="DL15" s="611"/>
      <c r="DM15" s="611"/>
      <c r="DN15" s="611"/>
      <c r="DO15" s="611"/>
      <c r="DP15" s="612"/>
      <c r="DQ15" s="619">
        <v>260068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3579</v>
      </c>
      <c r="S16" s="611"/>
      <c r="T16" s="611"/>
      <c r="U16" s="611"/>
      <c r="V16" s="611"/>
      <c r="W16" s="611"/>
      <c r="X16" s="611"/>
      <c r="Y16" s="612"/>
      <c r="Z16" s="613">
        <v>0.1</v>
      </c>
      <c r="AA16" s="613"/>
      <c r="AB16" s="613"/>
      <c r="AC16" s="613"/>
      <c r="AD16" s="614">
        <v>3579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17740</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4537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7762</v>
      </c>
      <c r="S17" s="611"/>
      <c r="T17" s="611"/>
      <c r="U17" s="611"/>
      <c r="V17" s="611"/>
      <c r="W17" s="611"/>
      <c r="X17" s="611"/>
      <c r="Y17" s="612"/>
      <c r="Z17" s="613">
        <v>0.2</v>
      </c>
      <c r="AA17" s="613"/>
      <c r="AB17" s="613"/>
      <c r="AC17" s="613"/>
      <c r="AD17" s="614">
        <v>7762</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306688</v>
      </c>
      <c r="CS17" s="611"/>
      <c r="CT17" s="611"/>
      <c r="CU17" s="611"/>
      <c r="CV17" s="611"/>
      <c r="CW17" s="611"/>
      <c r="CX17" s="611"/>
      <c r="CY17" s="612"/>
      <c r="CZ17" s="613">
        <v>8.6999999999999993</v>
      </c>
      <c r="DA17" s="613"/>
      <c r="DB17" s="613"/>
      <c r="DC17" s="613"/>
      <c r="DD17" s="619" t="s">
        <v>122</v>
      </c>
      <c r="DE17" s="611"/>
      <c r="DF17" s="611"/>
      <c r="DG17" s="611"/>
      <c r="DH17" s="611"/>
      <c r="DI17" s="611"/>
      <c r="DJ17" s="611"/>
      <c r="DK17" s="611"/>
      <c r="DL17" s="611"/>
      <c r="DM17" s="611"/>
      <c r="DN17" s="611"/>
      <c r="DO17" s="611"/>
      <c r="DP17" s="612"/>
      <c r="DQ17" s="619">
        <v>306688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524</v>
      </c>
      <c r="S18" s="611"/>
      <c r="T18" s="611"/>
      <c r="U18" s="611"/>
      <c r="V18" s="611"/>
      <c r="W18" s="611"/>
      <c r="X18" s="611"/>
      <c r="Y18" s="612"/>
      <c r="Z18" s="613">
        <v>0</v>
      </c>
      <c r="AA18" s="613"/>
      <c r="AB18" s="613"/>
      <c r="AC18" s="613"/>
      <c r="AD18" s="614">
        <v>524</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7238</v>
      </c>
      <c r="S19" s="611"/>
      <c r="T19" s="611"/>
      <c r="U19" s="611"/>
      <c r="V19" s="611"/>
      <c r="W19" s="611"/>
      <c r="X19" s="611"/>
      <c r="Y19" s="612"/>
      <c r="Z19" s="613">
        <v>0.2</v>
      </c>
      <c r="AA19" s="613"/>
      <c r="AB19" s="613"/>
      <c r="AC19" s="613"/>
      <c r="AD19" s="614">
        <v>7238</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3528047</v>
      </c>
      <c r="CS20" s="611"/>
      <c r="CT20" s="611"/>
      <c r="CU20" s="611"/>
      <c r="CV20" s="611"/>
      <c r="CW20" s="611"/>
      <c r="CX20" s="611"/>
      <c r="CY20" s="612"/>
      <c r="CZ20" s="613">
        <v>100</v>
      </c>
      <c r="DA20" s="613"/>
      <c r="DB20" s="613"/>
      <c r="DC20" s="613"/>
      <c r="DD20" s="619">
        <v>750136</v>
      </c>
      <c r="DE20" s="611"/>
      <c r="DF20" s="611"/>
      <c r="DG20" s="611"/>
      <c r="DH20" s="611"/>
      <c r="DI20" s="611"/>
      <c r="DJ20" s="611"/>
      <c r="DK20" s="611"/>
      <c r="DL20" s="611"/>
      <c r="DM20" s="611"/>
      <c r="DN20" s="611"/>
      <c r="DO20" s="611"/>
      <c r="DP20" s="612"/>
      <c r="DQ20" s="619">
        <v>2747849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2012555</v>
      </c>
      <c r="S21" s="611"/>
      <c r="T21" s="611"/>
      <c r="U21" s="611"/>
      <c r="V21" s="611"/>
      <c r="W21" s="611"/>
      <c r="X21" s="611"/>
      <c r="Y21" s="612"/>
      <c r="Z21" s="613">
        <v>50.6</v>
      </c>
      <c r="AA21" s="613"/>
      <c r="AB21" s="613"/>
      <c r="AC21" s="613"/>
      <c r="AD21" s="614">
        <v>1805328</v>
      </c>
      <c r="AE21" s="614"/>
      <c r="AF21" s="614"/>
      <c r="AG21" s="614"/>
      <c r="AH21" s="614"/>
      <c r="AI21" s="614"/>
      <c r="AJ21" s="614"/>
      <c r="AK21" s="614"/>
      <c r="AL21" s="615">
        <v>80.3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1805328</v>
      </c>
      <c r="S22" s="611"/>
      <c r="T22" s="611"/>
      <c r="U22" s="611"/>
      <c r="V22" s="611"/>
      <c r="W22" s="611"/>
      <c r="X22" s="611"/>
      <c r="Y22" s="612"/>
      <c r="Z22" s="613">
        <v>45.3</v>
      </c>
      <c r="AA22" s="613"/>
      <c r="AB22" s="613"/>
      <c r="AC22" s="613"/>
      <c r="AD22" s="614">
        <v>1805328</v>
      </c>
      <c r="AE22" s="614"/>
      <c r="AF22" s="614"/>
      <c r="AG22" s="614"/>
      <c r="AH22" s="614"/>
      <c r="AI22" s="614"/>
      <c r="AJ22" s="614"/>
      <c r="AK22" s="614"/>
      <c r="AL22" s="615">
        <v>80.3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207227</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1169918</v>
      </c>
      <c r="CS24" s="600"/>
      <c r="CT24" s="600"/>
      <c r="CU24" s="600"/>
      <c r="CV24" s="600"/>
      <c r="CW24" s="600"/>
      <c r="CX24" s="600"/>
      <c r="CY24" s="601"/>
      <c r="CZ24" s="604">
        <v>33.200000000000003</v>
      </c>
      <c r="DA24" s="605"/>
      <c r="DB24" s="605"/>
      <c r="DC24" s="621"/>
      <c r="DD24" s="642">
        <v>1043061</v>
      </c>
      <c r="DE24" s="600"/>
      <c r="DF24" s="600"/>
      <c r="DG24" s="600"/>
      <c r="DH24" s="600"/>
      <c r="DI24" s="600"/>
      <c r="DJ24" s="600"/>
      <c r="DK24" s="601"/>
      <c r="DL24" s="642">
        <v>974237</v>
      </c>
      <c r="DM24" s="600"/>
      <c r="DN24" s="600"/>
      <c r="DO24" s="600"/>
      <c r="DP24" s="600"/>
      <c r="DQ24" s="600"/>
      <c r="DR24" s="600"/>
      <c r="DS24" s="600"/>
      <c r="DT24" s="600"/>
      <c r="DU24" s="600"/>
      <c r="DV24" s="601"/>
      <c r="DW24" s="604">
        <v>43.3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2454979</v>
      </c>
      <c r="S25" s="611"/>
      <c r="T25" s="611"/>
      <c r="U25" s="611"/>
      <c r="V25" s="611"/>
      <c r="W25" s="611"/>
      <c r="X25" s="611"/>
      <c r="Y25" s="612"/>
      <c r="Z25" s="613">
        <v>61.7</v>
      </c>
      <c r="AA25" s="613"/>
      <c r="AB25" s="613"/>
      <c r="AC25" s="613"/>
      <c r="AD25" s="614">
        <v>2247752</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679215</v>
      </c>
      <c r="CS25" s="631"/>
      <c r="CT25" s="631"/>
      <c r="CU25" s="631"/>
      <c r="CV25" s="631"/>
      <c r="CW25" s="631"/>
      <c r="CX25" s="631"/>
      <c r="CY25" s="632"/>
      <c r="CZ25" s="615">
        <v>19.3</v>
      </c>
      <c r="DA25" s="643"/>
      <c r="DB25" s="643"/>
      <c r="DC25" s="645"/>
      <c r="DD25" s="619">
        <v>643678</v>
      </c>
      <c r="DE25" s="631"/>
      <c r="DF25" s="631"/>
      <c r="DG25" s="631"/>
      <c r="DH25" s="631"/>
      <c r="DI25" s="631"/>
      <c r="DJ25" s="631"/>
      <c r="DK25" s="632"/>
      <c r="DL25" s="619">
        <v>610720</v>
      </c>
      <c r="DM25" s="631"/>
      <c r="DN25" s="631"/>
      <c r="DO25" s="631"/>
      <c r="DP25" s="631"/>
      <c r="DQ25" s="631"/>
      <c r="DR25" s="631"/>
      <c r="DS25" s="631"/>
      <c r="DT25" s="631"/>
      <c r="DU25" s="631"/>
      <c r="DV25" s="632"/>
      <c r="DW25" s="615">
        <v>27.1</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397049</v>
      </c>
      <c r="CS26" s="611"/>
      <c r="CT26" s="611"/>
      <c r="CU26" s="611"/>
      <c r="CV26" s="611"/>
      <c r="CW26" s="611"/>
      <c r="CX26" s="611"/>
      <c r="CY26" s="612"/>
      <c r="CZ26" s="615">
        <v>11.3</v>
      </c>
      <c r="DA26" s="643"/>
      <c r="DB26" s="643"/>
      <c r="DC26" s="645"/>
      <c r="DD26" s="619">
        <v>373665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46985</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220417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184015</v>
      </c>
      <c r="CS27" s="631"/>
      <c r="CT27" s="631"/>
      <c r="CU27" s="631"/>
      <c r="CV27" s="631"/>
      <c r="CW27" s="631"/>
      <c r="CX27" s="631"/>
      <c r="CY27" s="632"/>
      <c r="CZ27" s="615">
        <v>5.2</v>
      </c>
      <c r="DA27" s="643"/>
      <c r="DB27" s="643"/>
      <c r="DC27" s="645"/>
      <c r="DD27" s="619">
        <v>92695</v>
      </c>
      <c r="DE27" s="631"/>
      <c r="DF27" s="631"/>
      <c r="DG27" s="631"/>
      <c r="DH27" s="631"/>
      <c r="DI27" s="631"/>
      <c r="DJ27" s="631"/>
      <c r="DK27" s="632"/>
      <c r="DL27" s="619">
        <v>56829</v>
      </c>
      <c r="DM27" s="631"/>
      <c r="DN27" s="631"/>
      <c r="DO27" s="631"/>
      <c r="DP27" s="631"/>
      <c r="DQ27" s="631"/>
      <c r="DR27" s="631"/>
      <c r="DS27" s="631"/>
      <c r="DT27" s="631"/>
      <c r="DU27" s="631"/>
      <c r="DV27" s="632"/>
      <c r="DW27" s="615">
        <v>2.5</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21398</v>
      </c>
      <c r="S28" s="611"/>
      <c r="T28" s="611"/>
      <c r="U28" s="611"/>
      <c r="V28" s="611"/>
      <c r="W28" s="611"/>
      <c r="X28" s="611"/>
      <c r="Y28" s="612"/>
      <c r="Z28" s="613">
        <v>0.5</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306688</v>
      </c>
      <c r="CS28" s="611"/>
      <c r="CT28" s="611"/>
      <c r="CU28" s="611"/>
      <c r="CV28" s="611"/>
      <c r="CW28" s="611"/>
      <c r="CX28" s="611"/>
      <c r="CY28" s="612"/>
      <c r="CZ28" s="615">
        <v>8.6999999999999993</v>
      </c>
      <c r="DA28" s="643"/>
      <c r="DB28" s="643"/>
      <c r="DC28" s="645"/>
      <c r="DD28" s="619">
        <v>306688</v>
      </c>
      <c r="DE28" s="611"/>
      <c r="DF28" s="611"/>
      <c r="DG28" s="611"/>
      <c r="DH28" s="611"/>
      <c r="DI28" s="611"/>
      <c r="DJ28" s="611"/>
      <c r="DK28" s="612"/>
      <c r="DL28" s="619">
        <v>306688</v>
      </c>
      <c r="DM28" s="611"/>
      <c r="DN28" s="611"/>
      <c r="DO28" s="611"/>
      <c r="DP28" s="611"/>
      <c r="DQ28" s="611"/>
      <c r="DR28" s="611"/>
      <c r="DS28" s="611"/>
      <c r="DT28" s="611"/>
      <c r="DU28" s="611"/>
      <c r="DV28" s="612"/>
      <c r="DW28" s="615">
        <v>13.6</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1601</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306688</v>
      </c>
      <c r="CS29" s="631"/>
      <c r="CT29" s="631"/>
      <c r="CU29" s="631"/>
      <c r="CV29" s="631"/>
      <c r="CW29" s="631"/>
      <c r="CX29" s="631"/>
      <c r="CY29" s="632"/>
      <c r="CZ29" s="615">
        <v>8.6999999999999993</v>
      </c>
      <c r="DA29" s="643"/>
      <c r="DB29" s="643"/>
      <c r="DC29" s="645"/>
      <c r="DD29" s="619">
        <v>306688</v>
      </c>
      <c r="DE29" s="631"/>
      <c r="DF29" s="631"/>
      <c r="DG29" s="631"/>
      <c r="DH29" s="631"/>
      <c r="DI29" s="631"/>
      <c r="DJ29" s="631"/>
      <c r="DK29" s="632"/>
      <c r="DL29" s="619">
        <v>306688</v>
      </c>
      <c r="DM29" s="631"/>
      <c r="DN29" s="631"/>
      <c r="DO29" s="631"/>
      <c r="DP29" s="631"/>
      <c r="DQ29" s="631"/>
      <c r="DR29" s="631"/>
      <c r="DS29" s="631"/>
      <c r="DT29" s="631"/>
      <c r="DU29" s="631"/>
      <c r="DV29" s="632"/>
      <c r="DW29" s="615">
        <v>13.6</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211686</v>
      </c>
      <c r="S30" s="611"/>
      <c r="T30" s="611"/>
      <c r="U30" s="611"/>
      <c r="V30" s="611"/>
      <c r="W30" s="611"/>
      <c r="X30" s="611"/>
      <c r="Y30" s="612"/>
      <c r="Z30" s="613">
        <v>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299809</v>
      </c>
      <c r="CS30" s="611"/>
      <c r="CT30" s="611"/>
      <c r="CU30" s="611"/>
      <c r="CV30" s="611"/>
      <c r="CW30" s="611"/>
      <c r="CX30" s="611"/>
      <c r="CY30" s="612"/>
      <c r="CZ30" s="615">
        <v>8.5</v>
      </c>
      <c r="DA30" s="643"/>
      <c r="DB30" s="643"/>
      <c r="DC30" s="645"/>
      <c r="DD30" s="619">
        <v>299809</v>
      </c>
      <c r="DE30" s="611"/>
      <c r="DF30" s="611"/>
      <c r="DG30" s="611"/>
      <c r="DH30" s="611"/>
      <c r="DI30" s="611"/>
      <c r="DJ30" s="611"/>
      <c r="DK30" s="612"/>
      <c r="DL30" s="619">
        <v>299809</v>
      </c>
      <c r="DM30" s="611"/>
      <c r="DN30" s="611"/>
      <c r="DO30" s="611"/>
      <c r="DP30" s="611"/>
      <c r="DQ30" s="611"/>
      <c r="DR30" s="611"/>
      <c r="DS30" s="611"/>
      <c r="DT30" s="611"/>
      <c r="DU30" s="611"/>
      <c r="DV30" s="612"/>
      <c r="DW30" s="615">
        <v>13.3</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98.5</v>
      </c>
      <c r="BH31" s="654"/>
      <c r="BI31" s="654"/>
      <c r="BJ31" s="654"/>
      <c r="BK31" s="654"/>
      <c r="BL31" s="654"/>
      <c r="BM31" s="605">
        <v>94.8</v>
      </c>
      <c r="BN31" s="654"/>
      <c r="BO31" s="654"/>
      <c r="BP31" s="654"/>
      <c r="BQ31" s="655"/>
      <c r="BR31" s="657">
        <v>98.7</v>
      </c>
      <c r="BS31" s="654"/>
      <c r="BT31" s="654"/>
      <c r="BU31" s="654"/>
      <c r="BV31" s="654"/>
      <c r="BW31" s="654"/>
      <c r="BX31" s="605">
        <v>96.1</v>
      </c>
      <c r="BY31" s="654"/>
      <c r="BZ31" s="654"/>
      <c r="CA31" s="654"/>
      <c r="CB31" s="655"/>
      <c r="CD31" s="650"/>
      <c r="CE31" s="651"/>
      <c r="CF31" s="607" t="s">
        <v>300</v>
      </c>
      <c r="CG31" s="608"/>
      <c r="CH31" s="608"/>
      <c r="CI31" s="608"/>
      <c r="CJ31" s="608"/>
      <c r="CK31" s="608"/>
      <c r="CL31" s="608"/>
      <c r="CM31" s="608"/>
      <c r="CN31" s="608"/>
      <c r="CO31" s="608"/>
      <c r="CP31" s="608"/>
      <c r="CQ31" s="609"/>
      <c r="CR31" s="610">
        <v>6879</v>
      </c>
      <c r="CS31" s="631"/>
      <c r="CT31" s="631"/>
      <c r="CU31" s="631"/>
      <c r="CV31" s="631"/>
      <c r="CW31" s="631"/>
      <c r="CX31" s="631"/>
      <c r="CY31" s="632"/>
      <c r="CZ31" s="615">
        <v>0.2</v>
      </c>
      <c r="DA31" s="643"/>
      <c r="DB31" s="643"/>
      <c r="DC31" s="645"/>
      <c r="DD31" s="619">
        <v>6879</v>
      </c>
      <c r="DE31" s="631"/>
      <c r="DF31" s="631"/>
      <c r="DG31" s="631"/>
      <c r="DH31" s="631"/>
      <c r="DI31" s="631"/>
      <c r="DJ31" s="631"/>
      <c r="DK31" s="632"/>
      <c r="DL31" s="619">
        <v>6879</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178482</v>
      </c>
      <c r="S32" s="611"/>
      <c r="T32" s="611"/>
      <c r="U32" s="611"/>
      <c r="V32" s="611"/>
      <c r="W32" s="611"/>
      <c r="X32" s="611"/>
      <c r="Y32" s="612"/>
      <c r="Z32" s="613">
        <v>4.5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97.6</v>
      </c>
      <c r="BN32" s="631"/>
      <c r="BO32" s="631"/>
      <c r="BP32" s="631"/>
      <c r="BQ32" s="656"/>
      <c r="BR32" s="667">
        <v>99</v>
      </c>
      <c r="BS32" s="631"/>
      <c r="BT32" s="631"/>
      <c r="BU32" s="631"/>
      <c r="BV32" s="631"/>
      <c r="BW32" s="631"/>
      <c r="BX32" s="616">
        <v>98.2</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13596</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98.1</v>
      </c>
      <c r="BH33" s="669"/>
      <c r="BI33" s="669"/>
      <c r="BJ33" s="669"/>
      <c r="BK33" s="669"/>
      <c r="BL33" s="669"/>
      <c r="BM33" s="670">
        <v>93.2</v>
      </c>
      <c r="BN33" s="669"/>
      <c r="BO33" s="669"/>
      <c r="BP33" s="669"/>
      <c r="BQ33" s="671"/>
      <c r="BR33" s="668">
        <v>98.5</v>
      </c>
      <c r="BS33" s="669"/>
      <c r="BT33" s="669"/>
      <c r="BU33" s="669"/>
      <c r="BV33" s="669"/>
      <c r="BW33" s="669"/>
      <c r="BX33" s="670">
        <v>94.9</v>
      </c>
      <c r="BY33" s="669"/>
      <c r="BZ33" s="669"/>
      <c r="CA33" s="669"/>
      <c r="CB33" s="671"/>
      <c r="CD33" s="607" t="s">
        <v>307</v>
      </c>
      <c r="CE33" s="608"/>
      <c r="CF33" s="608"/>
      <c r="CG33" s="608"/>
      <c r="CH33" s="608"/>
      <c r="CI33" s="608"/>
      <c r="CJ33" s="608"/>
      <c r="CK33" s="608"/>
      <c r="CL33" s="608"/>
      <c r="CM33" s="608"/>
      <c r="CN33" s="608"/>
      <c r="CO33" s="608"/>
      <c r="CP33" s="608"/>
      <c r="CQ33" s="609"/>
      <c r="CR33" s="610">
        <v>1590253</v>
      </c>
      <c r="CS33" s="631"/>
      <c r="CT33" s="631"/>
      <c r="CU33" s="631"/>
      <c r="CV33" s="631"/>
      <c r="CW33" s="631"/>
      <c r="CX33" s="631"/>
      <c r="CY33" s="632"/>
      <c r="CZ33" s="615">
        <v>45.1</v>
      </c>
      <c r="DA33" s="643"/>
      <c r="DB33" s="643"/>
      <c r="DC33" s="645"/>
      <c r="DD33" s="619">
        <v>1377208</v>
      </c>
      <c r="DE33" s="631"/>
      <c r="DF33" s="631"/>
      <c r="DG33" s="631"/>
      <c r="DH33" s="631"/>
      <c r="DI33" s="631"/>
      <c r="DJ33" s="631"/>
      <c r="DK33" s="632"/>
      <c r="DL33" s="619">
        <v>898021</v>
      </c>
      <c r="DM33" s="631"/>
      <c r="DN33" s="631"/>
      <c r="DO33" s="631"/>
      <c r="DP33" s="631"/>
      <c r="DQ33" s="631"/>
      <c r="DR33" s="631"/>
      <c r="DS33" s="631"/>
      <c r="DT33" s="631"/>
      <c r="DU33" s="631"/>
      <c r="DV33" s="632"/>
      <c r="DW33" s="615">
        <v>39.9</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83997</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649750</v>
      </c>
      <c r="CS34" s="611"/>
      <c r="CT34" s="611"/>
      <c r="CU34" s="611"/>
      <c r="CV34" s="611"/>
      <c r="CW34" s="611"/>
      <c r="CX34" s="611"/>
      <c r="CY34" s="612"/>
      <c r="CZ34" s="615">
        <v>18.399999999999999</v>
      </c>
      <c r="DA34" s="643"/>
      <c r="DB34" s="643"/>
      <c r="DC34" s="645"/>
      <c r="DD34" s="619">
        <v>555296</v>
      </c>
      <c r="DE34" s="611"/>
      <c r="DF34" s="611"/>
      <c r="DG34" s="611"/>
      <c r="DH34" s="611"/>
      <c r="DI34" s="611"/>
      <c r="DJ34" s="611"/>
      <c r="DK34" s="612"/>
      <c r="DL34" s="619">
        <v>336862</v>
      </c>
      <c r="DM34" s="611"/>
      <c r="DN34" s="611"/>
      <c r="DO34" s="611"/>
      <c r="DP34" s="611"/>
      <c r="DQ34" s="611"/>
      <c r="DR34" s="611"/>
      <c r="DS34" s="611"/>
      <c r="DT34" s="611"/>
      <c r="DU34" s="611"/>
      <c r="DV34" s="612"/>
      <c r="DW34" s="615">
        <v>15</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105547</v>
      </c>
      <c r="S35" s="611"/>
      <c r="T35" s="611"/>
      <c r="U35" s="611"/>
      <c r="V35" s="611"/>
      <c r="W35" s="611"/>
      <c r="X35" s="611"/>
      <c r="Y35" s="612"/>
      <c r="Z35" s="613">
        <v>2.7</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146737</v>
      </c>
      <c r="CS35" s="631"/>
      <c r="CT35" s="631"/>
      <c r="CU35" s="631"/>
      <c r="CV35" s="631"/>
      <c r="CW35" s="631"/>
      <c r="CX35" s="631"/>
      <c r="CY35" s="632"/>
      <c r="CZ35" s="615">
        <v>4.2</v>
      </c>
      <c r="DA35" s="643"/>
      <c r="DB35" s="643"/>
      <c r="DC35" s="645"/>
      <c r="DD35" s="619">
        <v>114233</v>
      </c>
      <c r="DE35" s="631"/>
      <c r="DF35" s="631"/>
      <c r="DG35" s="631"/>
      <c r="DH35" s="631"/>
      <c r="DI35" s="631"/>
      <c r="DJ35" s="631"/>
      <c r="DK35" s="632"/>
      <c r="DL35" s="619">
        <v>77106</v>
      </c>
      <c r="DM35" s="631"/>
      <c r="DN35" s="631"/>
      <c r="DO35" s="631"/>
      <c r="DP35" s="631"/>
      <c r="DQ35" s="631"/>
      <c r="DR35" s="631"/>
      <c r="DS35" s="631"/>
      <c r="DT35" s="631"/>
      <c r="DU35" s="631"/>
      <c r="DV35" s="632"/>
      <c r="DW35" s="615">
        <v>3.4</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500118</v>
      </c>
      <c r="S36" s="611"/>
      <c r="T36" s="611"/>
      <c r="U36" s="611"/>
      <c r="V36" s="611"/>
      <c r="W36" s="611"/>
      <c r="X36" s="611"/>
      <c r="Y36" s="612"/>
      <c r="Z36" s="613">
        <v>12.6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327844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343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499793</v>
      </c>
      <c r="CS36" s="611"/>
      <c r="CT36" s="611"/>
      <c r="CU36" s="611"/>
      <c r="CV36" s="611"/>
      <c r="CW36" s="611"/>
      <c r="CX36" s="611"/>
      <c r="CY36" s="612"/>
      <c r="CZ36" s="615">
        <v>14.2</v>
      </c>
      <c r="DA36" s="643"/>
      <c r="DB36" s="643"/>
      <c r="DC36" s="645"/>
      <c r="DD36" s="619">
        <v>453500</v>
      </c>
      <c r="DE36" s="611"/>
      <c r="DF36" s="611"/>
      <c r="DG36" s="611"/>
      <c r="DH36" s="611"/>
      <c r="DI36" s="611"/>
      <c r="DJ36" s="611"/>
      <c r="DK36" s="612"/>
      <c r="DL36" s="619">
        <v>322338</v>
      </c>
      <c r="DM36" s="611"/>
      <c r="DN36" s="611"/>
      <c r="DO36" s="611"/>
      <c r="DP36" s="611"/>
      <c r="DQ36" s="611"/>
      <c r="DR36" s="611"/>
      <c r="DS36" s="611"/>
      <c r="DT36" s="611"/>
      <c r="DU36" s="611"/>
      <c r="DV36" s="612"/>
      <c r="DW36" s="615">
        <v>14.3</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25772</v>
      </c>
      <c r="S37" s="611"/>
      <c r="T37" s="611"/>
      <c r="U37" s="611"/>
      <c r="V37" s="611"/>
      <c r="W37" s="611"/>
      <c r="X37" s="611"/>
      <c r="Y37" s="612"/>
      <c r="Z37" s="613">
        <v>0.6</v>
      </c>
      <c r="AA37" s="613"/>
      <c r="AB37" s="613"/>
      <c r="AC37" s="613"/>
      <c r="AD37" s="614">
        <v>1686</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53877</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-9971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81992</v>
      </c>
      <c r="CS37" s="631"/>
      <c r="CT37" s="631"/>
      <c r="CU37" s="631"/>
      <c r="CV37" s="631"/>
      <c r="CW37" s="631"/>
      <c r="CX37" s="631"/>
      <c r="CY37" s="632"/>
      <c r="CZ37" s="615">
        <v>2.2999999999999998</v>
      </c>
      <c r="DA37" s="643"/>
      <c r="DB37" s="643"/>
      <c r="DC37" s="645"/>
      <c r="DD37" s="619">
        <v>59561</v>
      </c>
      <c r="DE37" s="631"/>
      <c r="DF37" s="631"/>
      <c r="DG37" s="631"/>
      <c r="DH37" s="631"/>
      <c r="DI37" s="631"/>
      <c r="DJ37" s="631"/>
      <c r="DK37" s="632"/>
      <c r="DL37" s="619">
        <v>59561</v>
      </c>
      <c r="DM37" s="631"/>
      <c r="DN37" s="631"/>
      <c r="DO37" s="631"/>
      <c r="DP37" s="631"/>
      <c r="DQ37" s="631"/>
      <c r="DR37" s="631"/>
      <c r="DS37" s="631"/>
      <c r="DT37" s="631"/>
      <c r="DU37" s="631"/>
      <c r="DV37" s="632"/>
      <c r="DW37" s="615">
        <v>2.6</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337000</v>
      </c>
      <c r="S38" s="611"/>
      <c r="T38" s="611"/>
      <c r="U38" s="611"/>
      <c r="V38" s="611"/>
      <c r="W38" s="611"/>
      <c r="X38" s="611"/>
      <c r="Y38" s="612"/>
      <c r="Z38" s="613">
        <v>8.5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117</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273967</v>
      </c>
      <c r="CS38" s="611"/>
      <c r="CT38" s="611"/>
      <c r="CU38" s="611"/>
      <c r="CV38" s="611"/>
      <c r="CW38" s="611"/>
      <c r="CX38" s="611"/>
      <c r="CY38" s="612"/>
      <c r="CZ38" s="615">
        <v>7.8</v>
      </c>
      <c r="DA38" s="643"/>
      <c r="DB38" s="643"/>
      <c r="DC38" s="645"/>
      <c r="DD38" s="619">
        <v>236336</v>
      </c>
      <c r="DE38" s="611"/>
      <c r="DF38" s="611"/>
      <c r="DG38" s="611"/>
      <c r="DH38" s="611"/>
      <c r="DI38" s="611"/>
      <c r="DJ38" s="611"/>
      <c r="DK38" s="612"/>
      <c r="DL38" s="619">
        <v>161715</v>
      </c>
      <c r="DM38" s="611"/>
      <c r="DN38" s="611"/>
      <c r="DO38" s="611"/>
      <c r="DP38" s="611"/>
      <c r="DQ38" s="611"/>
      <c r="DR38" s="611"/>
      <c r="DS38" s="611"/>
      <c r="DT38" s="611"/>
      <c r="DU38" s="611"/>
      <c r="DV38" s="612"/>
      <c r="DW38" s="615">
        <v>7.2</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627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20006</v>
      </c>
      <c r="CS39" s="631"/>
      <c r="CT39" s="631"/>
      <c r="CU39" s="631"/>
      <c r="CV39" s="631"/>
      <c r="CW39" s="631"/>
      <c r="CX39" s="631"/>
      <c r="CY39" s="632"/>
      <c r="CZ39" s="615">
        <v>0.6</v>
      </c>
      <c r="DA39" s="643"/>
      <c r="DB39" s="643"/>
      <c r="DC39" s="645"/>
      <c r="DD39" s="619">
        <v>17843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70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3981161</v>
      </c>
      <c r="S41" s="683"/>
      <c r="T41" s="683"/>
      <c r="U41" s="683"/>
      <c r="V41" s="683"/>
      <c r="W41" s="683"/>
      <c r="X41" s="683"/>
      <c r="Y41" s="687"/>
      <c r="Z41" s="688">
        <v>100</v>
      </c>
      <c r="AA41" s="688"/>
      <c r="AB41" s="688"/>
      <c r="AC41" s="688"/>
      <c r="AD41" s="689">
        <v>2249438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113125</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3</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160725</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425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767876</v>
      </c>
      <c r="CS42" s="631"/>
      <c r="CT42" s="631"/>
      <c r="CU42" s="631"/>
      <c r="CV42" s="631"/>
      <c r="CW42" s="631"/>
      <c r="CX42" s="631"/>
      <c r="CY42" s="632"/>
      <c r="CZ42" s="615">
        <v>21.8</v>
      </c>
      <c r="DA42" s="643"/>
      <c r="DB42" s="643"/>
      <c r="DC42" s="645"/>
      <c r="DD42" s="619">
        <v>327580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32672</v>
      </c>
      <c r="CS43" s="631"/>
      <c r="CT43" s="631"/>
      <c r="CU43" s="631"/>
      <c r="CV43" s="631"/>
      <c r="CW43" s="631"/>
      <c r="CX43" s="631"/>
      <c r="CY43" s="632"/>
      <c r="CZ43" s="615">
        <v>0.9</v>
      </c>
      <c r="DA43" s="643"/>
      <c r="DB43" s="643"/>
      <c r="DC43" s="645"/>
      <c r="DD43" s="619">
        <v>32672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750136</v>
      </c>
      <c r="CS44" s="611"/>
      <c r="CT44" s="611"/>
      <c r="CU44" s="611"/>
      <c r="CV44" s="611"/>
      <c r="CW44" s="611"/>
      <c r="CX44" s="611"/>
      <c r="CY44" s="612"/>
      <c r="CZ44" s="615">
        <v>21.3</v>
      </c>
      <c r="DA44" s="616"/>
      <c r="DB44" s="616"/>
      <c r="DC44" s="622"/>
      <c r="DD44" s="619">
        <v>323043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93577</v>
      </c>
      <c r="CS45" s="631"/>
      <c r="CT45" s="631"/>
      <c r="CU45" s="631"/>
      <c r="CV45" s="631"/>
      <c r="CW45" s="631"/>
      <c r="CX45" s="631"/>
      <c r="CY45" s="632"/>
      <c r="CZ45" s="615">
        <v>2.7</v>
      </c>
      <c r="DA45" s="643"/>
      <c r="DB45" s="643"/>
      <c r="DC45" s="645"/>
      <c r="DD45" s="619">
        <v>69106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654552</v>
      </c>
      <c r="CS46" s="611"/>
      <c r="CT46" s="611"/>
      <c r="CU46" s="611"/>
      <c r="CV46" s="611"/>
      <c r="CW46" s="611"/>
      <c r="CX46" s="611"/>
      <c r="CY46" s="612"/>
      <c r="CZ46" s="615">
        <v>18.600000000000001</v>
      </c>
      <c r="DA46" s="616"/>
      <c r="DB46" s="616"/>
      <c r="DC46" s="622"/>
      <c r="DD46" s="619">
        <v>251930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17740</v>
      </c>
      <c r="CS47" s="631"/>
      <c r="CT47" s="631"/>
      <c r="CU47" s="631"/>
      <c r="CV47" s="631"/>
      <c r="CW47" s="631"/>
      <c r="CX47" s="631"/>
      <c r="CY47" s="632"/>
      <c r="CZ47" s="615">
        <v>0.5</v>
      </c>
      <c r="DA47" s="643"/>
      <c r="DB47" s="643"/>
      <c r="DC47" s="645"/>
      <c r="DD47" s="619">
        <v>4537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3528047</v>
      </c>
      <c r="CS49" s="669"/>
      <c r="CT49" s="669"/>
      <c r="CU49" s="669"/>
      <c r="CV49" s="669"/>
      <c r="CW49" s="669"/>
      <c r="CX49" s="669"/>
      <c r="CY49" s="698"/>
      <c r="CZ49" s="690">
        <v>100</v>
      </c>
      <c r="DA49" s="699"/>
      <c r="DB49" s="699"/>
      <c r="DC49" s="700"/>
      <c r="DD49" s="701">
        <v>2747849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VoiZDoQm5m2SX6AbwyJ2iQXY3O8o2oMyRw6Gwk1b30YDH9eVLuJZoMS/GYD6VjPBGOXGubKdGckSqgz3NCQSg==" saltValue="EGDgRJIU9tBZYgYzUBoC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112" zoomScaleNormal="112"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3971</v>
      </c>
      <c r="R7" s="740"/>
      <c r="S7" s="740"/>
      <c r="T7" s="740"/>
      <c r="U7" s="740"/>
      <c r="V7" s="740">
        <v>3518</v>
      </c>
      <c r="W7" s="740"/>
      <c r="X7" s="740"/>
      <c r="Y7" s="740"/>
      <c r="Z7" s="740"/>
      <c r="AA7" s="740">
        <v>453</v>
      </c>
      <c r="AB7" s="740"/>
      <c r="AC7" s="740"/>
      <c r="AD7" s="740"/>
      <c r="AE7" s="741"/>
      <c r="AF7" s="742">
        <v>324</v>
      </c>
      <c r="AG7" s="743"/>
      <c r="AH7" s="743"/>
      <c r="AI7" s="743"/>
      <c r="AJ7" s="744"/>
      <c r="AK7" s="745" t="s">
        <v>560</v>
      </c>
      <c r="AL7" s="746"/>
      <c r="AM7" s="746"/>
      <c r="AN7" s="746"/>
      <c r="AO7" s="746"/>
      <c r="AP7" s="746">
        <v>2412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23</v>
      </c>
      <c r="R8" s="771"/>
      <c r="S8" s="771"/>
      <c r="T8" s="771"/>
      <c r="U8" s="771"/>
      <c r="V8" s="771">
        <v>23</v>
      </c>
      <c r="W8" s="771"/>
      <c r="X8" s="771"/>
      <c r="Y8" s="771"/>
      <c r="Z8" s="771"/>
      <c r="AA8" s="771">
        <v>0</v>
      </c>
      <c r="AB8" s="771"/>
      <c r="AC8" s="771"/>
      <c r="AD8" s="771"/>
      <c r="AE8" s="772"/>
      <c r="AF8" s="773">
        <v>0</v>
      </c>
      <c r="AG8" s="774"/>
      <c r="AH8" s="774"/>
      <c r="AI8" s="774"/>
      <c r="AJ8" s="775"/>
      <c r="AK8" s="756">
        <v>13</v>
      </c>
      <c r="AL8" s="757"/>
      <c r="AM8" s="757"/>
      <c r="AN8" s="757"/>
      <c r="AO8" s="757"/>
      <c r="AP8" s="757" t="s">
        <v>560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3981</v>
      </c>
      <c r="R23" s="780"/>
      <c r="S23" s="780"/>
      <c r="T23" s="780"/>
      <c r="U23" s="780"/>
      <c r="V23" s="780">
        <v>3528</v>
      </c>
      <c r="W23" s="780"/>
      <c r="X23" s="780"/>
      <c r="Y23" s="780"/>
      <c r="Z23" s="780"/>
      <c r="AA23" s="780">
        <v>453</v>
      </c>
      <c r="AB23" s="780"/>
      <c r="AC23" s="780"/>
      <c r="AD23" s="780"/>
      <c r="AE23" s="781"/>
      <c r="AF23" s="782">
        <v>324</v>
      </c>
      <c r="AG23" s="780"/>
      <c r="AH23" s="780"/>
      <c r="AI23" s="780"/>
      <c r="AJ23" s="783"/>
      <c r="AK23" s="784"/>
      <c r="AL23" s="785"/>
      <c r="AM23" s="785"/>
      <c r="AN23" s="785"/>
      <c r="AO23" s="785"/>
      <c r="AP23" s="780">
        <v>2412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390</v>
      </c>
      <c r="R28" s="810"/>
      <c r="S28" s="810"/>
      <c r="T28" s="810"/>
      <c r="U28" s="810"/>
      <c r="V28" s="810">
        <v>390</v>
      </c>
      <c r="W28" s="810"/>
      <c r="X28" s="810"/>
      <c r="Y28" s="810"/>
      <c r="Z28" s="810"/>
      <c r="AA28" s="810">
        <v>1</v>
      </c>
      <c r="AB28" s="810"/>
      <c r="AC28" s="810"/>
      <c r="AD28" s="810"/>
      <c r="AE28" s="811"/>
      <c r="AF28" s="812">
        <v>0</v>
      </c>
      <c r="AG28" s="810"/>
      <c r="AH28" s="810"/>
      <c r="AI28" s="810"/>
      <c r="AJ28" s="813"/>
      <c r="AK28" s="814">
        <v>47</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62</v>
      </c>
      <c r="R29" s="771"/>
      <c r="S29" s="771"/>
      <c r="T29" s="771"/>
      <c r="U29" s="771"/>
      <c r="V29" s="771">
        <v>62</v>
      </c>
      <c r="W29" s="771"/>
      <c r="X29" s="771"/>
      <c r="Y29" s="771"/>
      <c r="Z29" s="771"/>
      <c r="AA29" s="771">
        <v>0</v>
      </c>
      <c r="AB29" s="771"/>
      <c r="AC29" s="771"/>
      <c r="AD29" s="771"/>
      <c r="AE29" s="772"/>
      <c r="AF29" s="773">
        <v>0</v>
      </c>
      <c r="AG29" s="774"/>
      <c r="AH29" s="774"/>
      <c r="AI29" s="774"/>
      <c r="AJ29" s="775"/>
      <c r="AK29" s="821">
        <v>35</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62</v>
      </c>
      <c r="R30" s="771"/>
      <c r="S30" s="771"/>
      <c r="T30" s="771"/>
      <c r="U30" s="771"/>
      <c r="V30" s="771">
        <v>62</v>
      </c>
      <c r="W30" s="771"/>
      <c r="X30" s="771"/>
      <c r="Y30" s="771"/>
      <c r="Z30" s="771"/>
      <c r="AA30" s="771">
        <v>0</v>
      </c>
      <c r="AB30" s="771"/>
      <c r="AC30" s="771"/>
      <c r="AD30" s="771"/>
      <c r="AE30" s="772"/>
      <c r="AF30" s="773">
        <v>0</v>
      </c>
      <c r="AG30" s="774"/>
      <c r="AH30" s="774"/>
      <c r="AI30" s="774"/>
      <c r="AJ30" s="775"/>
      <c r="AK30" s="821">
        <v>31</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527</v>
      </c>
      <c r="R31" s="771"/>
      <c r="S31" s="771"/>
      <c r="T31" s="771"/>
      <c r="U31" s="771"/>
      <c r="V31" s="771">
        <v>517</v>
      </c>
      <c r="W31" s="771"/>
      <c r="X31" s="771"/>
      <c r="Y31" s="771"/>
      <c r="Z31" s="771"/>
      <c r="AA31" s="771">
        <v>10</v>
      </c>
      <c r="AB31" s="771"/>
      <c r="AC31" s="771"/>
      <c r="AD31" s="771"/>
      <c r="AE31" s="772"/>
      <c r="AF31" s="773">
        <v>10</v>
      </c>
      <c r="AG31" s="774"/>
      <c r="AH31" s="774"/>
      <c r="AI31" s="774"/>
      <c r="AJ31" s="775"/>
      <c r="AK31" s="821">
        <v>85</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121</v>
      </c>
      <c r="R32" s="771"/>
      <c r="S32" s="771"/>
      <c r="T32" s="771"/>
      <c r="U32" s="771"/>
      <c r="V32" s="771">
        <v>120</v>
      </c>
      <c r="W32" s="771"/>
      <c r="X32" s="771"/>
      <c r="Y32" s="771"/>
      <c r="Z32" s="771"/>
      <c r="AA32" s="771">
        <v>1</v>
      </c>
      <c r="AB32" s="771"/>
      <c r="AC32" s="771"/>
      <c r="AD32" s="771"/>
      <c r="AE32" s="772"/>
      <c r="AF32" s="773">
        <v>1</v>
      </c>
      <c r="AG32" s="774"/>
      <c r="AH32" s="774"/>
      <c r="AI32" s="774"/>
      <c r="AJ32" s="775"/>
      <c r="AK32" s="821">
        <v>75</v>
      </c>
      <c r="AL32" s="817"/>
      <c r="AM32" s="817"/>
      <c r="AN32" s="817"/>
      <c r="AO32" s="817"/>
      <c r="AP32" s="817" t="s">
        <v>560</v>
      </c>
      <c r="AQ32" s="817"/>
      <c r="AR32" s="817"/>
      <c r="AS32" s="817"/>
      <c r="AT32" s="817"/>
      <c r="AU32" s="817" t="s">
        <v>560</v>
      </c>
      <c r="AV32" s="817"/>
      <c r="AW32" s="817"/>
      <c r="AX32" s="817"/>
      <c r="AY32" s="817"/>
      <c r="AZ32" s="818" t="s">
        <v>560</v>
      </c>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85</v>
      </c>
      <c r="R33" s="771"/>
      <c r="S33" s="771"/>
      <c r="T33" s="771"/>
      <c r="U33" s="771"/>
      <c r="V33" s="771">
        <v>77</v>
      </c>
      <c r="W33" s="771"/>
      <c r="X33" s="771"/>
      <c r="Y33" s="771"/>
      <c r="Z33" s="771"/>
      <c r="AA33" s="771">
        <v>8</v>
      </c>
      <c r="AB33" s="771"/>
      <c r="AC33" s="771"/>
      <c r="AD33" s="771"/>
      <c r="AE33" s="772"/>
      <c r="AF33" s="773">
        <v>19</v>
      </c>
      <c r="AG33" s="774"/>
      <c r="AH33" s="774"/>
      <c r="AI33" s="774"/>
      <c r="AJ33" s="775"/>
      <c r="AK33" s="821">
        <v>54</v>
      </c>
      <c r="AL33" s="817"/>
      <c r="AM33" s="817"/>
      <c r="AN33" s="817"/>
      <c r="AO33" s="817"/>
      <c r="AP33" s="817">
        <v>278</v>
      </c>
      <c r="AQ33" s="817"/>
      <c r="AR33" s="817"/>
      <c r="AS33" s="817"/>
      <c r="AT33" s="817"/>
      <c r="AU33" s="817">
        <v>139</v>
      </c>
      <c r="AV33" s="817"/>
      <c r="AW33" s="817"/>
      <c r="AX33" s="817"/>
      <c r="AY33" s="817"/>
      <c r="AZ33" s="818" t="s">
        <v>560</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31</v>
      </c>
      <c r="AG63" s="831"/>
      <c r="AH63" s="831"/>
      <c r="AI63" s="831"/>
      <c r="AJ63" s="832"/>
      <c r="AK63" s="833"/>
      <c r="AL63" s="828"/>
      <c r="AM63" s="828"/>
      <c r="AN63" s="828"/>
      <c r="AO63" s="828"/>
      <c r="AP63" s="831">
        <v>278</v>
      </c>
      <c r="AQ63" s="831"/>
      <c r="AR63" s="831"/>
      <c r="AS63" s="831"/>
      <c r="AT63" s="831"/>
      <c r="AU63" s="831">
        <v>139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549</v>
      </c>
      <c r="C68" s="857"/>
      <c r="D68" s="857"/>
      <c r="E68" s="857"/>
      <c r="F68" s="857"/>
      <c r="G68" s="857"/>
      <c r="H68" s="857"/>
      <c r="I68" s="857"/>
      <c r="J68" s="857"/>
      <c r="K68" s="857"/>
      <c r="L68" s="857"/>
      <c r="M68" s="857"/>
      <c r="N68" s="857"/>
      <c r="O68" s="857"/>
      <c r="P68" s="858"/>
      <c r="Q68" s="859">
        <v>5093</v>
      </c>
      <c r="R68" s="853"/>
      <c r="S68" s="853"/>
      <c r="T68" s="853"/>
      <c r="U68" s="853"/>
      <c r="V68" s="853">
        <v>5037</v>
      </c>
      <c r="W68" s="853"/>
      <c r="X68" s="853"/>
      <c r="Y68" s="853"/>
      <c r="Z68" s="853"/>
      <c r="AA68" s="853">
        <v>56</v>
      </c>
      <c r="AB68" s="853"/>
      <c r="AC68" s="853"/>
      <c r="AD68" s="853"/>
      <c r="AE68" s="853"/>
      <c r="AF68" s="853">
        <v>1632</v>
      </c>
      <c r="AG68" s="853"/>
      <c r="AH68" s="853"/>
      <c r="AI68" s="853"/>
      <c r="AJ68" s="853"/>
      <c r="AK68" s="853">
        <v>0</v>
      </c>
      <c r="AL68" s="853"/>
      <c r="AM68" s="853"/>
      <c r="AN68" s="853"/>
      <c r="AO68" s="853"/>
      <c r="AP68" s="853">
        <v>0</v>
      </c>
      <c r="AQ68" s="853"/>
      <c r="AR68" s="853"/>
      <c r="AS68" s="853"/>
      <c r="AT68" s="853"/>
      <c r="AU68" s="853" t="s">
        <v>560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550</v>
      </c>
      <c r="C69" s="861"/>
      <c r="D69" s="861"/>
      <c r="E69" s="861"/>
      <c r="F69" s="861"/>
      <c r="G69" s="861"/>
      <c r="H69" s="861"/>
      <c r="I69" s="861"/>
      <c r="J69" s="861"/>
      <c r="K69" s="861"/>
      <c r="L69" s="861"/>
      <c r="M69" s="861"/>
      <c r="N69" s="861"/>
      <c r="O69" s="861"/>
      <c r="P69" s="862"/>
      <c r="Q69" s="863">
        <v>510</v>
      </c>
      <c r="R69" s="817"/>
      <c r="S69" s="817"/>
      <c r="T69" s="817"/>
      <c r="U69" s="817"/>
      <c r="V69" s="817">
        <v>502</v>
      </c>
      <c r="W69" s="817"/>
      <c r="X69" s="817"/>
      <c r="Y69" s="817"/>
      <c r="Z69" s="817"/>
      <c r="AA69" s="817">
        <v>8</v>
      </c>
      <c r="AB69" s="817"/>
      <c r="AC69" s="817"/>
      <c r="AD69" s="817"/>
      <c r="AE69" s="817"/>
      <c r="AF69" s="817">
        <v>8</v>
      </c>
      <c r="AG69" s="817"/>
      <c r="AH69" s="817"/>
      <c r="AI69" s="817"/>
      <c r="AJ69" s="817"/>
      <c r="AK69" s="817">
        <v>0</v>
      </c>
      <c r="AL69" s="817"/>
      <c r="AM69" s="817"/>
      <c r="AN69" s="817"/>
      <c r="AO69" s="817"/>
      <c r="AP69" s="817">
        <v>352</v>
      </c>
      <c r="AQ69" s="817"/>
      <c r="AR69" s="817"/>
      <c r="AS69" s="817"/>
      <c r="AT69" s="817"/>
      <c r="AU69" s="817" t="s">
        <v>560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551</v>
      </c>
      <c r="C70" s="861"/>
      <c r="D70" s="861"/>
      <c r="E70" s="861"/>
      <c r="F70" s="861"/>
      <c r="G70" s="861"/>
      <c r="H70" s="861"/>
      <c r="I70" s="861"/>
      <c r="J70" s="861"/>
      <c r="K70" s="861"/>
      <c r="L70" s="861"/>
      <c r="M70" s="861"/>
      <c r="N70" s="861"/>
      <c r="O70" s="861"/>
      <c r="P70" s="862"/>
      <c r="Q70" s="863">
        <v>152</v>
      </c>
      <c r="R70" s="817"/>
      <c r="S70" s="817"/>
      <c r="T70" s="817"/>
      <c r="U70" s="817"/>
      <c r="V70" s="817">
        <v>148</v>
      </c>
      <c r="W70" s="817"/>
      <c r="X70" s="817"/>
      <c r="Y70" s="817"/>
      <c r="Z70" s="817"/>
      <c r="AA70" s="817">
        <v>4</v>
      </c>
      <c r="AB70" s="817"/>
      <c r="AC70" s="817"/>
      <c r="AD70" s="817"/>
      <c r="AE70" s="817"/>
      <c r="AF70" s="817">
        <v>4</v>
      </c>
      <c r="AG70" s="817"/>
      <c r="AH70" s="817"/>
      <c r="AI70" s="817"/>
      <c r="AJ70" s="817"/>
      <c r="AK70" s="817">
        <v>3</v>
      </c>
      <c r="AL70" s="817"/>
      <c r="AM70" s="817"/>
      <c r="AN70" s="817"/>
      <c r="AO70" s="817"/>
      <c r="AP70" s="817">
        <v>0</v>
      </c>
      <c r="AQ70" s="817"/>
      <c r="AR70" s="817"/>
      <c r="AS70" s="817"/>
      <c r="AT70" s="817"/>
      <c r="AU70" s="817" t="s">
        <v>560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552</v>
      </c>
      <c r="C71" s="861"/>
      <c r="D71" s="861"/>
      <c r="E71" s="861"/>
      <c r="F71" s="861"/>
      <c r="G71" s="861"/>
      <c r="H71" s="861"/>
      <c r="I71" s="861"/>
      <c r="J71" s="861"/>
      <c r="K71" s="861"/>
      <c r="L71" s="861"/>
      <c r="M71" s="861"/>
      <c r="N71" s="861"/>
      <c r="O71" s="861"/>
      <c r="P71" s="862"/>
      <c r="Q71" s="863">
        <v>127</v>
      </c>
      <c r="R71" s="817"/>
      <c r="S71" s="817"/>
      <c r="T71" s="817"/>
      <c r="U71" s="817"/>
      <c r="V71" s="817">
        <v>121</v>
      </c>
      <c r="W71" s="817"/>
      <c r="X71" s="817"/>
      <c r="Y71" s="817"/>
      <c r="Z71" s="817"/>
      <c r="AA71" s="817">
        <v>6</v>
      </c>
      <c r="AB71" s="817"/>
      <c r="AC71" s="817"/>
      <c r="AD71" s="817"/>
      <c r="AE71" s="817"/>
      <c r="AF71" s="817">
        <v>6</v>
      </c>
      <c r="AG71" s="817"/>
      <c r="AH71" s="817"/>
      <c r="AI71" s="817"/>
      <c r="AJ71" s="817"/>
      <c r="AK71" s="817">
        <v>0</v>
      </c>
      <c r="AL71" s="817"/>
      <c r="AM71" s="817"/>
      <c r="AN71" s="817"/>
      <c r="AO71" s="817"/>
      <c r="AP71" s="817">
        <v>0</v>
      </c>
      <c r="AQ71" s="817"/>
      <c r="AR71" s="817"/>
      <c r="AS71" s="817"/>
      <c r="AT71" s="817"/>
      <c r="AU71" s="817" t="s">
        <v>560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553</v>
      </c>
      <c r="C72" s="861"/>
      <c r="D72" s="861"/>
      <c r="E72" s="861"/>
      <c r="F72" s="861"/>
      <c r="G72" s="861"/>
      <c r="H72" s="861"/>
      <c r="I72" s="861"/>
      <c r="J72" s="861"/>
      <c r="K72" s="861"/>
      <c r="L72" s="861"/>
      <c r="M72" s="861"/>
      <c r="N72" s="861"/>
      <c r="O72" s="861"/>
      <c r="P72" s="862"/>
      <c r="Q72" s="863">
        <v>380</v>
      </c>
      <c r="R72" s="817"/>
      <c r="S72" s="817"/>
      <c r="T72" s="817"/>
      <c r="U72" s="817"/>
      <c r="V72" s="817">
        <v>373</v>
      </c>
      <c r="W72" s="817"/>
      <c r="X72" s="817"/>
      <c r="Y72" s="817"/>
      <c r="Z72" s="817"/>
      <c r="AA72" s="817">
        <v>5</v>
      </c>
      <c r="AB72" s="817"/>
      <c r="AC72" s="817"/>
      <c r="AD72" s="817"/>
      <c r="AE72" s="817"/>
      <c r="AF72" s="817">
        <v>4</v>
      </c>
      <c r="AG72" s="817"/>
      <c r="AH72" s="817"/>
      <c r="AI72" s="817"/>
      <c r="AJ72" s="817"/>
      <c r="AK72" s="817">
        <v>0</v>
      </c>
      <c r="AL72" s="817"/>
      <c r="AM72" s="817"/>
      <c r="AN72" s="817"/>
      <c r="AO72" s="817"/>
      <c r="AP72" s="817">
        <v>496</v>
      </c>
      <c r="AQ72" s="817"/>
      <c r="AR72" s="817"/>
      <c r="AS72" s="817"/>
      <c r="AT72" s="817"/>
      <c r="AU72" s="817" t="s">
        <v>560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554</v>
      </c>
      <c r="C73" s="861"/>
      <c r="D73" s="861"/>
      <c r="E73" s="861"/>
      <c r="F73" s="861"/>
      <c r="G73" s="861"/>
      <c r="H73" s="861"/>
      <c r="I73" s="861"/>
      <c r="J73" s="861"/>
      <c r="K73" s="861"/>
      <c r="L73" s="861"/>
      <c r="M73" s="861"/>
      <c r="N73" s="861"/>
      <c r="O73" s="861"/>
      <c r="P73" s="862"/>
      <c r="Q73" s="863">
        <v>124</v>
      </c>
      <c r="R73" s="817"/>
      <c r="S73" s="817"/>
      <c r="T73" s="817"/>
      <c r="U73" s="817"/>
      <c r="V73" s="817">
        <v>124</v>
      </c>
      <c r="W73" s="817"/>
      <c r="X73" s="817"/>
      <c r="Y73" s="817"/>
      <c r="Z73" s="817"/>
      <c r="AA73" s="817">
        <v>1</v>
      </c>
      <c r="AB73" s="817"/>
      <c r="AC73" s="817"/>
      <c r="AD73" s="817"/>
      <c r="AE73" s="817"/>
      <c r="AF73" s="817">
        <v>1</v>
      </c>
      <c r="AG73" s="817"/>
      <c r="AH73" s="817"/>
      <c r="AI73" s="817"/>
      <c r="AJ73" s="817"/>
      <c r="AK73" s="817">
        <v>14</v>
      </c>
      <c r="AL73" s="817"/>
      <c r="AM73" s="817"/>
      <c r="AN73" s="817"/>
      <c r="AO73" s="817"/>
      <c r="AP73" s="817">
        <v>0</v>
      </c>
      <c r="AQ73" s="817"/>
      <c r="AR73" s="817"/>
      <c r="AS73" s="817"/>
      <c r="AT73" s="817"/>
      <c r="AU73" s="864" t="s">
        <v>560</v>
      </c>
      <c r="AV73" s="865"/>
      <c r="AW73" s="865"/>
      <c r="AX73" s="865"/>
      <c r="AY73" s="821"/>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555</v>
      </c>
      <c r="C74" s="861"/>
      <c r="D74" s="861"/>
      <c r="E74" s="861"/>
      <c r="F74" s="861"/>
      <c r="G74" s="861"/>
      <c r="H74" s="861"/>
      <c r="I74" s="861"/>
      <c r="J74" s="861"/>
      <c r="K74" s="861"/>
      <c r="L74" s="861"/>
      <c r="M74" s="861"/>
      <c r="N74" s="861"/>
      <c r="O74" s="861"/>
      <c r="P74" s="862"/>
      <c r="Q74" s="863">
        <v>133</v>
      </c>
      <c r="R74" s="817"/>
      <c r="S74" s="817"/>
      <c r="T74" s="817"/>
      <c r="U74" s="817"/>
      <c r="V74" s="817">
        <v>120</v>
      </c>
      <c r="W74" s="817"/>
      <c r="X74" s="817"/>
      <c r="Y74" s="817"/>
      <c r="Z74" s="817"/>
      <c r="AA74" s="817">
        <v>13</v>
      </c>
      <c r="AB74" s="817"/>
      <c r="AC74" s="817"/>
      <c r="AD74" s="817"/>
      <c r="AE74" s="817"/>
      <c r="AF74" s="817">
        <v>13</v>
      </c>
      <c r="AG74" s="817"/>
      <c r="AH74" s="817"/>
      <c r="AI74" s="817"/>
      <c r="AJ74" s="817"/>
      <c r="AK74" s="817">
        <v>27</v>
      </c>
      <c r="AL74" s="817"/>
      <c r="AM74" s="817"/>
      <c r="AN74" s="817"/>
      <c r="AO74" s="817"/>
      <c r="AP74" s="817">
        <v>0</v>
      </c>
      <c r="AQ74" s="817"/>
      <c r="AR74" s="817"/>
      <c r="AS74" s="817"/>
      <c r="AT74" s="817"/>
      <c r="AU74" s="817" t="s">
        <v>560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556</v>
      </c>
      <c r="C75" s="861"/>
      <c r="D75" s="861"/>
      <c r="E75" s="861"/>
      <c r="F75" s="861"/>
      <c r="G75" s="861"/>
      <c r="H75" s="861"/>
      <c r="I75" s="861"/>
      <c r="J75" s="861"/>
      <c r="K75" s="861"/>
      <c r="L75" s="861"/>
      <c r="M75" s="861"/>
      <c r="N75" s="861"/>
      <c r="O75" s="861"/>
      <c r="P75" s="862"/>
      <c r="Q75" s="866">
        <v>167564</v>
      </c>
      <c r="R75" s="865"/>
      <c r="S75" s="865"/>
      <c r="T75" s="865"/>
      <c r="U75" s="821"/>
      <c r="V75" s="864">
        <v>164371</v>
      </c>
      <c r="W75" s="865"/>
      <c r="X75" s="865"/>
      <c r="Y75" s="865"/>
      <c r="Z75" s="821"/>
      <c r="AA75" s="864">
        <v>3193</v>
      </c>
      <c r="AB75" s="865"/>
      <c r="AC75" s="865"/>
      <c r="AD75" s="865"/>
      <c r="AE75" s="821"/>
      <c r="AF75" s="864">
        <v>3193</v>
      </c>
      <c r="AG75" s="865"/>
      <c r="AH75" s="865"/>
      <c r="AI75" s="865"/>
      <c r="AJ75" s="821"/>
      <c r="AK75" s="864" t="s">
        <v>560</v>
      </c>
      <c r="AL75" s="865"/>
      <c r="AM75" s="865"/>
      <c r="AN75" s="865"/>
      <c r="AO75" s="821"/>
      <c r="AP75" s="864" t="s">
        <v>560</v>
      </c>
      <c r="AQ75" s="865"/>
      <c r="AR75" s="865"/>
      <c r="AS75" s="865"/>
      <c r="AT75" s="821"/>
      <c r="AU75" s="864" t="s">
        <v>560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557</v>
      </c>
      <c r="C76" s="861"/>
      <c r="D76" s="861"/>
      <c r="E76" s="861"/>
      <c r="F76" s="861"/>
      <c r="G76" s="861"/>
      <c r="H76" s="861"/>
      <c r="I76" s="861"/>
      <c r="J76" s="861"/>
      <c r="K76" s="861"/>
      <c r="L76" s="861"/>
      <c r="M76" s="861"/>
      <c r="N76" s="861"/>
      <c r="O76" s="861"/>
      <c r="P76" s="862"/>
      <c r="Q76" s="866">
        <v>140</v>
      </c>
      <c r="R76" s="865"/>
      <c r="S76" s="865"/>
      <c r="T76" s="865"/>
      <c r="U76" s="821"/>
      <c r="V76" s="864">
        <v>132</v>
      </c>
      <c r="W76" s="865"/>
      <c r="X76" s="865"/>
      <c r="Y76" s="865"/>
      <c r="Z76" s="821"/>
      <c r="AA76" s="864">
        <v>9</v>
      </c>
      <c r="AB76" s="865"/>
      <c r="AC76" s="865"/>
      <c r="AD76" s="865"/>
      <c r="AE76" s="821"/>
      <c r="AF76" s="864">
        <v>9</v>
      </c>
      <c r="AG76" s="865"/>
      <c r="AH76" s="865"/>
      <c r="AI76" s="865"/>
      <c r="AJ76" s="821"/>
      <c r="AK76" s="864">
        <v>0</v>
      </c>
      <c r="AL76" s="865"/>
      <c r="AM76" s="865"/>
      <c r="AN76" s="865"/>
      <c r="AO76" s="821"/>
      <c r="AP76" s="864">
        <v>0</v>
      </c>
      <c r="AQ76" s="865"/>
      <c r="AR76" s="865"/>
      <c r="AS76" s="865"/>
      <c r="AT76" s="821"/>
      <c r="AU76" s="864" t="s">
        <v>560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558</v>
      </c>
      <c r="C77" s="861"/>
      <c r="D77" s="861"/>
      <c r="E77" s="861"/>
      <c r="F77" s="861"/>
      <c r="G77" s="861"/>
      <c r="H77" s="861"/>
      <c r="I77" s="861"/>
      <c r="J77" s="861"/>
      <c r="K77" s="861"/>
      <c r="L77" s="861"/>
      <c r="M77" s="861"/>
      <c r="N77" s="861"/>
      <c r="O77" s="861"/>
      <c r="P77" s="862"/>
      <c r="Q77" s="866">
        <v>7</v>
      </c>
      <c r="R77" s="865"/>
      <c r="S77" s="865"/>
      <c r="T77" s="865"/>
      <c r="U77" s="821"/>
      <c r="V77" s="864">
        <v>7</v>
      </c>
      <c r="W77" s="865"/>
      <c r="X77" s="865"/>
      <c r="Y77" s="865"/>
      <c r="Z77" s="821"/>
      <c r="AA77" s="864">
        <v>0</v>
      </c>
      <c r="AB77" s="865"/>
      <c r="AC77" s="865"/>
      <c r="AD77" s="865"/>
      <c r="AE77" s="821"/>
      <c r="AF77" s="864">
        <v>0</v>
      </c>
      <c r="AG77" s="865"/>
      <c r="AH77" s="865"/>
      <c r="AI77" s="865"/>
      <c r="AJ77" s="821"/>
      <c r="AK77" s="864">
        <v>0</v>
      </c>
      <c r="AL77" s="865"/>
      <c r="AM77" s="865"/>
      <c r="AN77" s="865"/>
      <c r="AO77" s="821"/>
      <c r="AP77" s="864">
        <v>0</v>
      </c>
      <c r="AQ77" s="865"/>
      <c r="AR77" s="865"/>
      <c r="AS77" s="865"/>
      <c r="AT77" s="821"/>
      <c r="AU77" s="864" t="s">
        <v>560</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559</v>
      </c>
      <c r="C78" s="861"/>
      <c r="D78" s="861"/>
      <c r="E78" s="861"/>
      <c r="F78" s="861"/>
      <c r="G78" s="861"/>
      <c r="H78" s="861"/>
      <c r="I78" s="861"/>
      <c r="J78" s="861"/>
      <c r="K78" s="861"/>
      <c r="L78" s="861"/>
      <c r="M78" s="861"/>
      <c r="N78" s="861"/>
      <c r="O78" s="861"/>
      <c r="P78" s="862"/>
      <c r="Q78" s="863">
        <v>55</v>
      </c>
      <c r="R78" s="817"/>
      <c r="S78" s="817"/>
      <c r="T78" s="817"/>
      <c r="U78" s="817"/>
      <c r="V78" s="817">
        <v>58</v>
      </c>
      <c r="W78" s="817"/>
      <c r="X78" s="817"/>
      <c r="Y78" s="817"/>
      <c r="Z78" s="817"/>
      <c r="AA78" s="817">
        <v>2</v>
      </c>
      <c r="AB78" s="817"/>
      <c r="AC78" s="817"/>
      <c r="AD78" s="817"/>
      <c r="AE78" s="817"/>
      <c r="AF78" s="817">
        <v>2</v>
      </c>
      <c r="AG78" s="817"/>
      <c r="AH78" s="817"/>
      <c r="AI78" s="817"/>
      <c r="AJ78" s="817"/>
      <c r="AK78" s="817" t="s">
        <v>560</v>
      </c>
      <c r="AL78" s="817"/>
      <c r="AM78" s="817"/>
      <c r="AN78" s="817"/>
      <c r="AO78" s="817"/>
      <c r="AP78" s="817">
        <v>0</v>
      </c>
      <c r="AQ78" s="817"/>
      <c r="AR78" s="817"/>
      <c r="AS78" s="817"/>
      <c r="AT78" s="817"/>
      <c r="AU78" s="817" t="s">
        <v>560</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4872</v>
      </c>
      <c r="AG88" s="831"/>
      <c r="AH88" s="831"/>
      <c r="AI88" s="831"/>
      <c r="AJ88" s="831"/>
      <c r="AK88" s="828"/>
      <c r="AL88" s="828"/>
      <c r="AM88" s="828"/>
      <c r="AN88" s="828"/>
      <c r="AO88" s="828"/>
      <c r="AP88" s="831">
        <v>848</v>
      </c>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336032</v>
      </c>
      <c r="AB110" s="887"/>
      <c r="AC110" s="887"/>
      <c r="AD110" s="887"/>
      <c r="AE110" s="888"/>
      <c r="AF110" s="889">
        <v>318756</v>
      </c>
      <c r="AG110" s="887"/>
      <c r="AH110" s="887"/>
      <c r="AI110" s="887"/>
      <c r="AJ110" s="888"/>
      <c r="AK110" s="889">
        <v>306688</v>
      </c>
      <c r="AL110" s="887"/>
      <c r="AM110" s="887"/>
      <c r="AN110" s="887"/>
      <c r="AO110" s="888"/>
      <c r="AP110" s="890">
        <v>15.3</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2443890</v>
      </c>
      <c r="BR110" s="918"/>
      <c r="BS110" s="918"/>
      <c r="BT110" s="918"/>
      <c r="BU110" s="918"/>
      <c r="BV110" s="918">
        <v>2315258</v>
      </c>
      <c r="BW110" s="918"/>
      <c r="BX110" s="918"/>
      <c r="BY110" s="918"/>
      <c r="BZ110" s="918"/>
      <c r="CA110" s="918">
        <v>2412004</v>
      </c>
      <c r="CB110" s="918"/>
      <c r="CC110" s="918"/>
      <c r="CD110" s="918"/>
      <c r="CE110" s="918"/>
      <c r="CF110" s="931">
        <v>120.5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259866</v>
      </c>
      <c r="BR112" s="913"/>
      <c r="BS112" s="913"/>
      <c r="BT112" s="913"/>
      <c r="BU112" s="913"/>
      <c r="BV112" s="913">
        <v>244245</v>
      </c>
      <c r="BW112" s="913"/>
      <c r="BX112" s="913"/>
      <c r="BY112" s="913"/>
      <c r="BZ112" s="913"/>
      <c r="CA112" s="913">
        <v>232069</v>
      </c>
      <c r="CB112" s="913"/>
      <c r="CC112" s="913"/>
      <c r="CD112" s="913"/>
      <c r="CE112" s="913"/>
      <c r="CF112" s="907">
        <v>11.6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25058</v>
      </c>
      <c r="AB113" s="925"/>
      <c r="AC113" s="925"/>
      <c r="AD113" s="925"/>
      <c r="AE113" s="926"/>
      <c r="AF113" s="927">
        <v>26441</v>
      </c>
      <c r="AG113" s="925"/>
      <c r="AH113" s="925"/>
      <c r="AI113" s="925"/>
      <c r="AJ113" s="926"/>
      <c r="AK113" s="927">
        <v>27886</v>
      </c>
      <c r="AL113" s="925"/>
      <c r="AM113" s="925"/>
      <c r="AN113" s="925"/>
      <c r="AO113" s="926"/>
      <c r="AP113" s="928">
        <v>1.4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112768</v>
      </c>
      <c r="BR113" s="913"/>
      <c r="BS113" s="913"/>
      <c r="BT113" s="913"/>
      <c r="BU113" s="913"/>
      <c r="BV113" s="913">
        <v>97002</v>
      </c>
      <c r="BW113" s="913"/>
      <c r="BX113" s="913"/>
      <c r="BY113" s="913"/>
      <c r="BZ113" s="913"/>
      <c r="CA113" s="913">
        <v>82024</v>
      </c>
      <c r="CB113" s="913"/>
      <c r="CC113" s="913"/>
      <c r="CD113" s="913"/>
      <c r="CE113" s="913"/>
      <c r="CF113" s="907">
        <v>4.0999999999999996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12547</v>
      </c>
      <c r="AB114" s="946"/>
      <c r="AC114" s="946"/>
      <c r="AD114" s="946"/>
      <c r="AE114" s="947"/>
      <c r="AF114" s="948">
        <v>14200</v>
      </c>
      <c r="AG114" s="946"/>
      <c r="AH114" s="946"/>
      <c r="AI114" s="946"/>
      <c r="AJ114" s="947"/>
      <c r="AK114" s="948">
        <v>14549</v>
      </c>
      <c r="AL114" s="946"/>
      <c r="AM114" s="946"/>
      <c r="AN114" s="946"/>
      <c r="AO114" s="947"/>
      <c r="AP114" s="949">
        <v>0.7</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435081</v>
      </c>
      <c r="BR114" s="913"/>
      <c r="BS114" s="913"/>
      <c r="BT114" s="913"/>
      <c r="BU114" s="913"/>
      <c r="BV114" s="913">
        <v>454889</v>
      </c>
      <c r="BW114" s="913"/>
      <c r="BX114" s="913"/>
      <c r="BY114" s="913"/>
      <c r="BZ114" s="913"/>
      <c r="CA114" s="913">
        <v>429815</v>
      </c>
      <c r="CB114" s="913"/>
      <c r="CC114" s="913"/>
      <c r="CD114" s="913"/>
      <c r="CE114" s="913"/>
      <c r="CF114" s="907">
        <v>21.5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373637</v>
      </c>
      <c r="AB117" s="966"/>
      <c r="AC117" s="966"/>
      <c r="AD117" s="966"/>
      <c r="AE117" s="967"/>
      <c r="AF117" s="968">
        <v>359397</v>
      </c>
      <c r="AG117" s="966"/>
      <c r="AH117" s="966"/>
      <c r="AI117" s="966"/>
      <c r="AJ117" s="967"/>
      <c r="AK117" s="968">
        <v>349123</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3251605</v>
      </c>
      <c r="BR119" s="987"/>
      <c r="BS119" s="987"/>
      <c r="BT119" s="987"/>
      <c r="BU119" s="987"/>
      <c r="BV119" s="987">
        <v>3111394</v>
      </c>
      <c r="BW119" s="987"/>
      <c r="BX119" s="987"/>
      <c r="BY119" s="987"/>
      <c r="BZ119" s="987"/>
      <c r="CA119" s="987">
        <v>3155912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3406092</v>
      </c>
      <c r="BR120" s="918"/>
      <c r="BS120" s="918"/>
      <c r="BT120" s="918"/>
      <c r="BU120" s="918"/>
      <c r="BV120" s="918">
        <v>3443145</v>
      </c>
      <c r="BW120" s="918"/>
      <c r="BX120" s="918"/>
      <c r="BY120" s="918"/>
      <c r="BZ120" s="918"/>
      <c r="CA120" s="918">
        <v>3423552</v>
      </c>
      <c r="CB120" s="918"/>
      <c r="CC120" s="918"/>
      <c r="CD120" s="918"/>
      <c r="CE120" s="918"/>
      <c r="CF120" s="931">
        <v>171.1</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259866</v>
      </c>
      <c r="DH120" s="918"/>
      <c r="DI120" s="918"/>
      <c r="DJ120" s="918"/>
      <c r="DK120" s="918"/>
      <c r="DL120" s="918">
        <v>244245</v>
      </c>
      <c r="DM120" s="918"/>
      <c r="DN120" s="918"/>
      <c r="DO120" s="918"/>
      <c r="DP120" s="918"/>
      <c r="DQ120" s="918">
        <v>232069</v>
      </c>
      <c r="DR120" s="918"/>
      <c r="DS120" s="918"/>
      <c r="DT120" s="918"/>
      <c r="DU120" s="918"/>
      <c r="DV120" s="919">
        <v>11.6</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2069151</v>
      </c>
      <c r="BR122" s="987"/>
      <c r="BS122" s="987"/>
      <c r="BT122" s="987"/>
      <c r="BU122" s="987"/>
      <c r="BV122" s="987">
        <v>1938469</v>
      </c>
      <c r="BW122" s="987"/>
      <c r="BX122" s="987"/>
      <c r="BY122" s="987"/>
      <c r="BZ122" s="987"/>
      <c r="CA122" s="987">
        <v>1934296</v>
      </c>
      <c r="CB122" s="987"/>
      <c r="CC122" s="987"/>
      <c r="CD122" s="987"/>
      <c r="CE122" s="987"/>
      <c r="CF122" s="1004">
        <v>96.6</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5475243</v>
      </c>
      <c r="BR123" s="1051"/>
      <c r="BS123" s="1051"/>
      <c r="BT123" s="1051"/>
      <c r="BU123" s="1051"/>
      <c r="BV123" s="1051">
        <v>5381614</v>
      </c>
      <c r="BW123" s="1051"/>
      <c r="BX123" s="1051"/>
      <c r="BY123" s="1051"/>
      <c r="BZ123" s="1051"/>
      <c r="CA123" s="1051">
        <v>5357848</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2218267</v>
      </c>
      <c r="AB129" s="946"/>
      <c r="AC129" s="946"/>
      <c r="AD129" s="946"/>
      <c r="AE129" s="947"/>
      <c r="AF129" s="948">
        <v>2193596</v>
      </c>
      <c r="AG129" s="946"/>
      <c r="AH129" s="946"/>
      <c r="AI129" s="946"/>
      <c r="AJ129" s="947"/>
      <c r="AK129" s="948">
        <v>2248487</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270758</v>
      </c>
      <c r="AB130" s="946"/>
      <c r="AC130" s="946"/>
      <c r="AD130" s="946"/>
      <c r="AE130" s="947"/>
      <c r="AF130" s="948">
        <v>251033</v>
      </c>
      <c r="AG130" s="946"/>
      <c r="AH130" s="946"/>
      <c r="AI130" s="946"/>
      <c r="AJ130" s="947"/>
      <c r="AK130" s="948">
        <v>247059</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5.3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1947509</v>
      </c>
      <c r="AB131" s="973"/>
      <c r="AC131" s="973"/>
      <c r="AD131" s="973"/>
      <c r="AE131" s="974"/>
      <c r="AF131" s="972">
        <v>1942563</v>
      </c>
      <c r="AG131" s="973"/>
      <c r="AH131" s="973"/>
      <c r="AI131" s="973"/>
      <c r="AJ131" s="974"/>
      <c r="AK131" s="972">
        <v>2001428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5.2825943290000001</v>
      </c>
      <c r="AB132" s="1084"/>
      <c r="AC132" s="1084"/>
      <c r="AD132" s="1084"/>
      <c r="AE132" s="1085"/>
      <c r="AF132" s="1086">
        <v>5.5784033769999999</v>
      </c>
      <c r="AG132" s="1084"/>
      <c r="AH132" s="1084"/>
      <c r="AI132" s="1084"/>
      <c r="AJ132" s="1085"/>
      <c r="AK132" s="1086">
        <v>5.0995589150000002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5.4</v>
      </c>
      <c r="AB133" s="1067"/>
      <c r="AC133" s="1067"/>
      <c r="AD133" s="1067"/>
      <c r="AE133" s="1068"/>
      <c r="AF133" s="1066">
        <v>5.3</v>
      </c>
      <c r="AG133" s="1067"/>
      <c r="AH133" s="1067"/>
      <c r="AI133" s="1067"/>
      <c r="AJ133" s="1068"/>
      <c r="AK133" s="1066">
        <v>5.3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Jf0/bwrBKlOmPLzHOFzncPSCOFI6Y3AqmZHPn/g5U/7jwrLQXe+Km2ctfW73Rab/h+yHTUq6XZaKRWPZtrMQg==" saltValue="DDaA1kxMEEliwAGaw9NL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brDR+raMRNgOl63+xC4INFHxUZ9YNW3EExYdunWBsjRZDPKHVmpiDQguDnyajp0YM56/eJOOHU+g+Y/+8Rwrw==" saltValue="94SZXEGhmhnDXHjshnMN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hEFkYJWte4o4gmRKLOxR4G+PmVnhf6r5W0nU3BW1jelUkyyeRjNOA2q46OO63et33rWSDAaYGX0XGXDYppo+A==" saltValue="TXYM9ILAsaQBsvKSIpwYE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679215</v>
      </c>
      <c r="AP9" s="262">
        <v>295054</v>
      </c>
      <c r="AQ9" s="263">
        <v>289558</v>
      </c>
      <c r="AR9" s="264">
        <v>1.9</v>
      </c>
    </row>
    <row r="10" spans="1:46" ht="13.5" customHeight="1" x14ac:dyDescent="0.15">
      <c r="A10" s="247"/>
      <c r="AK10" s="1103" t="s">
        <v>485</v>
      </c>
      <c r="AL10" s="1104"/>
      <c r="AM10" s="1104"/>
      <c r="AN10" s="1105"/>
      <c r="AO10" s="265">
        <v>6716</v>
      </c>
      <c r="AP10" s="265">
        <v>2917</v>
      </c>
      <c r="AQ10" s="266">
        <v>31838</v>
      </c>
      <c r="AR10" s="267">
        <v>-90.8</v>
      </c>
    </row>
    <row r="11" spans="1:46" ht="13.5" customHeight="1" x14ac:dyDescent="0.15">
      <c r="A11" s="247"/>
      <c r="AK11" s="1103" t="s">
        <v>486</v>
      </c>
      <c r="AL11" s="1104"/>
      <c r="AM11" s="1104"/>
      <c r="AN11" s="1105"/>
      <c r="AO11" s="265" t="s">
        <v>487</v>
      </c>
      <c r="AP11" s="265" t="s">
        <v>487</v>
      </c>
      <c r="AQ11" s="266">
        <v>5309</v>
      </c>
      <c r="AR11" s="267" t="s">
        <v>487</v>
      </c>
    </row>
    <row r="12" spans="1:46" ht="13.5" customHeight="1" x14ac:dyDescent="0.15">
      <c r="A12" s="247"/>
      <c r="AK12" s="1103" t="s">
        <v>488</v>
      </c>
      <c r="AL12" s="1104"/>
      <c r="AM12" s="1104"/>
      <c r="AN12" s="1105"/>
      <c r="AO12" s="265" t="s">
        <v>487</v>
      </c>
      <c r="AP12" s="265" t="s">
        <v>487</v>
      </c>
      <c r="AQ12" s="266" t="s">
        <v>487</v>
      </c>
      <c r="AR12" s="267" t="s">
        <v>487</v>
      </c>
    </row>
    <row r="13" spans="1:46" ht="13.5" customHeight="1" x14ac:dyDescent="0.15">
      <c r="A13" s="247"/>
      <c r="AK13" s="1103" t="s">
        <v>489</v>
      </c>
      <c r="AL13" s="1104"/>
      <c r="AM13" s="1104"/>
      <c r="AN13" s="1105"/>
      <c r="AO13" s="265" t="s">
        <v>487</v>
      </c>
      <c r="AP13" s="265" t="s">
        <v>487</v>
      </c>
      <c r="AQ13" s="266">
        <v>8195</v>
      </c>
      <c r="AR13" s="267" t="s">
        <v>487</v>
      </c>
    </row>
    <row r="14" spans="1:46" ht="13.5" customHeight="1" x14ac:dyDescent="0.15">
      <c r="A14" s="247"/>
      <c r="AK14" s="1103" t="s">
        <v>490</v>
      </c>
      <c r="AL14" s="1104"/>
      <c r="AM14" s="1104"/>
      <c r="AN14" s="1105"/>
      <c r="AO14" s="265">
        <v>32672</v>
      </c>
      <c r="AP14" s="265">
        <v>14193</v>
      </c>
      <c r="AQ14" s="266">
        <v>5752</v>
      </c>
      <c r="AR14" s="267">
        <v>146.69999999999999</v>
      </c>
    </row>
    <row r="15" spans="1:46" ht="13.5" customHeight="1" x14ac:dyDescent="0.15">
      <c r="A15" s="247"/>
      <c r="AK15" s="1106" t="s">
        <v>491</v>
      </c>
      <c r="AL15" s="1107"/>
      <c r="AM15" s="1107"/>
      <c r="AN15" s="1108"/>
      <c r="AO15" s="265">
        <v>-26482</v>
      </c>
      <c r="AP15" s="265">
        <v>-11504</v>
      </c>
      <c r="AQ15" s="266">
        <v>-17150</v>
      </c>
      <c r="AR15" s="267">
        <v>-32.9</v>
      </c>
    </row>
    <row r="16" spans="1:46" x14ac:dyDescent="0.15">
      <c r="A16" s="247"/>
      <c r="AK16" s="1106" t="s">
        <v>177</v>
      </c>
      <c r="AL16" s="1107"/>
      <c r="AM16" s="1107"/>
      <c r="AN16" s="1108"/>
      <c r="AO16" s="265">
        <v>692121</v>
      </c>
      <c r="AP16" s="265">
        <v>300661</v>
      </c>
      <c r="AQ16" s="266">
        <v>323504</v>
      </c>
      <c r="AR16" s="267">
        <v>-7.1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26.5</v>
      </c>
      <c r="AP21" s="278">
        <v>26.26</v>
      </c>
      <c r="AQ21" s="279">
        <v>0.24</v>
      </c>
      <c r="AS21" s="280"/>
      <c r="AT21" s="276"/>
    </row>
    <row r="22" spans="1:46" s="248" customFormat="1" x14ac:dyDescent="0.15">
      <c r="A22" s="276"/>
      <c r="AK22" s="1109" t="s">
        <v>497</v>
      </c>
      <c r="AL22" s="1110"/>
      <c r="AM22" s="1110"/>
      <c r="AN22" s="1111"/>
      <c r="AO22" s="281">
        <v>98</v>
      </c>
      <c r="AP22" s="282">
        <v>94.5</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306688</v>
      </c>
      <c r="AP32" s="291">
        <v>133227</v>
      </c>
      <c r="AQ32" s="292">
        <v>167749</v>
      </c>
      <c r="AR32" s="293">
        <v>-20.6</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t="s">
        <v>487</v>
      </c>
      <c r="AR34" s="293" t="s">
        <v>487</v>
      </c>
    </row>
    <row r="35" spans="1:46" ht="27" customHeight="1" x14ac:dyDescent="0.15">
      <c r="A35" s="247"/>
      <c r="AK35" s="1117" t="s">
        <v>504</v>
      </c>
      <c r="AL35" s="1118"/>
      <c r="AM35" s="1118"/>
      <c r="AN35" s="1119"/>
      <c r="AO35" s="291">
        <v>27886</v>
      </c>
      <c r="AP35" s="291">
        <v>12114</v>
      </c>
      <c r="AQ35" s="292">
        <v>32778</v>
      </c>
      <c r="AR35" s="293">
        <v>-63</v>
      </c>
    </row>
    <row r="36" spans="1:46" ht="27" customHeight="1" x14ac:dyDescent="0.15">
      <c r="A36" s="247"/>
      <c r="AK36" s="1117" t="s">
        <v>505</v>
      </c>
      <c r="AL36" s="1118"/>
      <c r="AM36" s="1118"/>
      <c r="AN36" s="1119"/>
      <c r="AO36" s="291">
        <v>14549</v>
      </c>
      <c r="AP36" s="291">
        <v>6320</v>
      </c>
      <c r="AQ36" s="292">
        <v>4535</v>
      </c>
      <c r="AR36" s="293">
        <v>39.4</v>
      </c>
    </row>
    <row r="37" spans="1:46" ht="13.5" customHeight="1" x14ac:dyDescent="0.15">
      <c r="A37" s="247"/>
      <c r="AK37" s="1117" t="s">
        <v>506</v>
      </c>
      <c r="AL37" s="1118"/>
      <c r="AM37" s="1118"/>
      <c r="AN37" s="1119"/>
      <c r="AO37" s="291" t="s">
        <v>487</v>
      </c>
      <c r="AP37" s="291" t="s">
        <v>487</v>
      </c>
      <c r="AQ37" s="292">
        <v>1146</v>
      </c>
      <c r="AR37" s="293" t="s">
        <v>487</v>
      </c>
    </row>
    <row r="38" spans="1:46" ht="27" customHeight="1" x14ac:dyDescent="0.15">
      <c r="A38" s="247"/>
      <c r="AK38" s="1120" t="s">
        <v>507</v>
      </c>
      <c r="AL38" s="1121"/>
      <c r="AM38" s="1121"/>
      <c r="AN38" s="1122"/>
      <c r="AO38" s="294" t="s">
        <v>487</v>
      </c>
      <c r="AP38" s="294" t="s">
        <v>487</v>
      </c>
      <c r="AQ38" s="295">
        <v>37</v>
      </c>
      <c r="AR38" s="283" t="s">
        <v>487</v>
      </c>
      <c r="AS38" s="290"/>
    </row>
    <row r="39" spans="1:46" x14ac:dyDescent="0.15">
      <c r="A39" s="247"/>
      <c r="AK39" s="1120" t="s">
        <v>508</v>
      </c>
      <c r="AL39" s="1121"/>
      <c r="AM39" s="1121"/>
      <c r="AN39" s="1122"/>
      <c r="AO39" s="291" t="s">
        <v>487</v>
      </c>
      <c r="AP39" s="291" t="s">
        <v>487</v>
      </c>
      <c r="AQ39" s="292">
        <v>-7395</v>
      </c>
      <c r="AR39" s="293" t="s">
        <v>487</v>
      </c>
      <c r="AS39" s="290"/>
    </row>
    <row r="40" spans="1:46" ht="27" customHeight="1" x14ac:dyDescent="0.15">
      <c r="A40" s="247"/>
      <c r="AK40" s="1117" t="s">
        <v>509</v>
      </c>
      <c r="AL40" s="1118"/>
      <c r="AM40" s="1118"/>
      <c r="AN40" s="1119"/>
      <c r="AO40" s="291">
        <v>-247059</v>
      </c>
      <c r="AP40" s="291">
        <v>-107324</v>
      </c>
      <c r="AQ40" s="292">
        <v>-144519</v>
      </c>
      <c r="AR40" s="293">
        <v>-25.7</v>
      </c>
      <c r="AS40" s="290"/>
    </row>
    <row r="41" spans="1:46" x14ac:dyDescent="0.15">
      <c r="A41" s="247"/>
      <c r="AK41" s="1123" t="s">
        <v>287</v>
      </c>
      <c r="AL41" s="1124"/>
      <c r="AM41" s="1124"/>
      <c r="AN41" s="1125"/>
      <c r="AO41" s="291">
        <v>102064</v>
      </c>
      <c r="AP41" s="291">
        <v>44337</v>
      </c>
      <c r="AQ41" s="292">
        <v>54333</v>
      </c>
      <c r="AR41" s="293">
        <v>-18.399999999999999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295250</v>
      </c>
      <c r="AN51" s="313">
        <v>114394</v>
      </c>
      <c r="AO51" s="314">
        <v>-42.6</v>
      </c>
      <c r="AP51" s="315">
        <v>332350</v>
      </c>
      <c r="AQ51" s="316">
        <v>4.9000000000000004</v>
      </c>
      <c r="AR51" s="317">
        <v>-47.5</v>
      </c>
    </row>
    <row r="52" spans="1:44" x14ac:dyDescent="0.15">
      <c r="A52" s="247"/>
      <c r="AK52" s="318"/>
      <c r="AL52" s="319" t="s">
        <v>519</v>
      </c>
      <c r="AM52" s="320">
        <v>120602</v>
      </c>
      <c r="AN52" s="321">
        <v>46727</v>
      </c>
      <c r="AO52" s="322">
        <v>-15.4</v>
      </c>
      <c r="AP52" s="323">
        <v>200453</v>
      </c>
      <c r="AQ52" s="324">
        <v>0.7</v>
      </c>
      <c r="AR52" s="325">
        <v>-16.100000000000001</v>
      </c>
    </row>
    <row r="53" spans="1:44" x14ac:dyDescent="0.15">
      <c r="A53" s="247"/>
      <c r="AK53" s="303" t="s">
        <v>520</v>
      </c>
      <c r="AL53" s="304"/>
      <c r="AM53" s="312">
        <v>463504</v>
      </c>
      <c r="AN53" s="313">
        <v>183276</v>
      </c>
      <c r="AO53" s="314">
        <v>60.2</v>
      </c>
      <c r="AP53" s="315">
        <v>362690</v>
      </c>
      <c r="AQ53" s="316">
        <v>9.1</v>
      </c>
      <c r="AR53" s="317">
        <v>51.1</v>
      </c>
    </row>
    <row r="54" spans="1:44" x14ac:dyDescent="0.15">
      <c r="A54" s="247"/>
      <c r="AK54" s="318"/>
      <c r="AL54" s="319" t="s">
        <v>519</v>
      </c>
      <c r="AM54" s="320">
        <v>215242</v>
      </c>
      <c r="AN54" s="321">
        <v>85110</v>
      </c>
      <c r="AO54" s="322">
        <v>82.1</v>
      </c>
      <c r="AP54" s="323">
        <v>172580</v>
      </c>
      <c r="AQ54" s="324">
        <v>-13.9</v>
      </c>
      <c r="AR54" s="325">
        <v>96</v>
      </c>
    </row>
    <row r="55" spans="1:44" x14ac:dyDescent="0.15">
      <c r="A55" s="247"/>
      <c r="AK55" s="303" t="s">
        <v>521</v>
      </c>
      <c r="AL55" s="304"/>
      <c r="AM55" s="312">
        <v>356351</v>
      </c>
      <c r="AN55" s="313">
        <v>145687</v>
      </c>
      <c r="AO55" s="314">
        <v>-20.5</v>
      </c>
      <c r="AP55" s="315">
        <v>296093</v>
      </c>
      <c r="AQ55" s="316">
        <v>-18.399999999999999</v>
      </c>
      <c r="AR55" s="317">
        <v>-2.1</v>
      </c>
    </row>
    <row r="56" spans="1:44" x14ac:dyDescent="0.15">
      <c r="A56" s="247"/>
      <c r="AK56" s="318"/>
      <c r="AL56" s="319" t="s">
        <v>519</v>
      </c>
      <c r="AM56" s="320">
        <v>194512</v>
      </c>
      <c r="AN56" s="321">
        <v>79522</v>
      </c>
      <c r="AO56" s="322">
        <v>-6.6</v>
      </c>
      <c r="AP56" s="323">
        <v>140545</v>
      </c>
      <c r="AQ56" s="324">
        <v>-18.600000000000001</v>
      </c>
      <c r="AR56" s="325">
        <v>12</v>
      </c>
    </row>
    <row r="57" spans="1:44" x14ac:dyDescent="0.15">
      <c r="A57" s="247"/>
      <c r="AK57" s="303" t="s">
        <v>522</v>
      </c>
      <c r="AL57" s="304"/>
      <c r="AM57" s="312">
        <v>411636</v>
      </c>
      <c r="AN57" s="313">
        <v>174201</v>
      </c>
      <c r="AO57" s="314">
        <v>19.600000000000001</v>
      </c>
      <c r="AP57" s="315">
        <v>308655</v>
      </c>
      <c r="AQ57" s="316">
        <v>4.2</v>
      </c>
      <c r="AR57" s="317">
        <v>15.4</v>
      </c>
    </row>
    <row r="58" spans="1:44" x14ac:dyDescent="0.15">
      <c r="A58" s="247"/>
      <c r="AK58" s="318"/>
      <c r="AL58" s="319" t="s">
        <v>519</v>
      </c>
      <c r="AM58" s="320">
        <v>317589</v>
      </c>
      <c r="AN58" s="321">
        <v>134401</v>
      </c>
      <c r="AO58" s="322">
        <v>69</v>
      </c>
      <c r="AP58" s="323">
        <v>169887</v>
      </c>
      <c r="AQ58" s="324">
        <v>20.9</v>
      </c>
      <c r="AR58" s="325">
        <v>48.1</v>
      </c>
    </row>
    <row r="59" spans="1:44" x14ac:dyDescent="0.15">
      <c r="A59" s="247"/>
      <c r="AK59" s="303" t="s">
        <v>523</v>
      </c>
      <c r="AL59" s="304"/>
      <c r="AM59" s="312">
        <v>750136</v>
      </c>
      <c r="AN59" s="313">
        <v>325863</v>
      </c>
      <c r="AO59" s="314">
        <v>87.1</v>
      </c>
      <c r="AP59" s="315">
        <v>325476</v>
      </c>
      <c r="AQ59" s="316">
        <v>5.4</v>
      </c>
      <c r="AR59" s="317">
        <v>81.7</v>
      </c>
    </row>
    <row r="60" spans="1:44" x14ac:dyDescent="0.15">
      <c r="A60" s="247"/>
      <c r="AK60" s="318"/>
      <c r="AL60" s="319" t="s">
        <v>519</v>
      </c>
      <c r="AM60" s="320">
        <v>654552</v>
      </c>
      <c r="AN60" s="321">
        <v>284341</v>
      </c>
      <c r="AO60" s="322">
        <v>111.6</v>
      </c>
      <c r="AP60" s="323">
        <v>190204</v>
      </c>
      <c r="AQ60" s="324">
        <v>12</v>
      </c>
      <c r="AR60" s="325">
        <v>99.6</v>
      </c>
    </row>
    <row r="61" spans="1:44" x14ac:dyDescent="0.15">
      <c r="A61" s="247"/>
      <c r="AK61" s="303" t="s">
        <v>524</v>
      </c>
      <c r="AL61" s="326"/>
      <c r="AM61" s="312">
        <v>455375</v>
      </c>
      <c r="AN61" s="313">
        <v>188684</v>
      </c>
      <c r="AO61" s="314">
        <v>20.8</v>
      </c>
      <c r="AP61" s="315">
        <v>325053</v>
      </c>
      <c r="AQ61" s="327">
        <v>1</v>
      </c>
      <c r="AR61" s="317">
        <v>19.8</v>
      </c>
    </row>
    <row r="62" spans="1:44" x14ac:dyDescent="0.15">
      <c r="A62" s="247"/>
      <c r="AK62" s="318"/>
      <c r="AL62" s="319" t="s">
        <v>519</v>
      </c>
      <c r="AM62" s="320">
        <v>300499</v>
      </c>
      <c r="AN62" s="321">
        <v>126020</v>
      </c>
      <c r="AO62" s="322">
        <v>48.1</v>
      </c>
      <c r="AP62" s="323">
        <v>174734</v>
      </c>
      <c r="AQ62" s="324">
        <v>0.2</v>
      </c>
      <c r="AR62" s="325">
        <v>47.9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Orw6NAaKIMR2YbhQ/LBi1en+RmF7NTUSUVwior/NlT1PnaefS3DKbbt+FNTfUQrFoD93fJNqYycE9/Ki0D4/Q==" saltValue="WZ/+49enxdMK2O/HJsx1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Uq6XY5z8lQrwJdVROhKJXzA1s8LYdHTPdya8usEOJvcjKqxrxCo6uqgh0FzoaRQ9hXq6KDC8FKPyBaQ6oqR5Dg==" saltValue="Hvg2N1pwS+5N8OZ35JLV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Ep1MTvT+hKhzL4OC4Tem2dVaSpQB6cl/mM+IHOHOIQko21hT/CrBfRZisyATGU0V8jlwv4Qgn+F9o2/ExMSy5Q==" saltValue="vsbbxWxfBctb/4Znf2JN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2" zoomScaleNormal="11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57.28</v>
      </c>
      <c r="G47" s="12">
        <v>52.45</v>
      </c>
      <c r="H47" s="12">
        <v>53.32</v>
      </c>
      <c r="I47" s="12">
        <v>53.94</v>
      </c>
      <c r="J47" s="13">
        <v>52.64</v>
      </c>
    </row>
    <row r="48" spans="2:10" ht="57.75" customHeight="1" x14ac:dyDescent="0.15">
      <c r="B48" s="14"/>
      <c r="C48" s="1128" t="s">
        <v>4</v>
      </c>
      <c r="D48" s="1128"/>
      <c r="E48" s="1129"/>
      <c r="F48" s="15">
        <v>19.190000000000001</v>
      </c>
      <c r="G48" s="16">
        <v>24.4</v>
      </c>
      <c r="H48" s="16">
        <v>18.34</v>
      </c>
      <c r="I48" s="16">
        <v>17.18</v>
      </c>
      <c r="J48" s="17">
        <v>14.41</v>
      </c>
    </row>
    <row r="49" spans="2:10" ht="57.75" customHeight="1" thickBot="1" x14ac:dyDescent="0.2">
      <c r="B49" s="18"/>
      <c r="C49" s="1130" t="s">
        <v>5</v>
      </c>
      <c r="D49" s="1130"/>
      <c r="E49" s="1131"/>
      <c r="F49" s="19">
        <v>0.17</v>
      </c>
      <c r="G49" s="20">
        <v>6.86</v>
      </c>
      <c r="H49" s="20" t="s">
        <v>531</v>
      </c>
      <c r="I49" s="20" t="s">
        <v>532</v>
      </c>
      <c r="J49" s="21" t="s">
        <v>533</v>
      </c>
    </row>
    <row r="50" spans="2:10" x14ac:dyDescent="0.15"/>
  </sheetData>
  <sheetProtection algorithmName="SHA-512" hashValue="d3Drvyozcu6nE2vjKkZ+kdm3uMcriFpQCouvaL/U+zWmQ9n4iLODGvdy+0ODlc1kIclXpqEUaKaYByzxU15Aew==" saltValue="vuqRe7ID07JBlTHmYtKG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148202</dc:creator>
  <cp:lastModifiedBy>藤本 奈巳</cp:lastModifiedBy>
  <dcterms:created xsi:type="dcterms:W3CDTF">2026-03-18T04:38:16Z</dcterms:created>
  <dcterms:modified xsi:type="dcterms:W3CDTF">2026-03-18T04:42:28Z</dcterms:modified>
</cp:coreProperties>
</file>